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X:\2021 Customer Orders\JRM, LLC (PRS-Leland)\2021\"/>
    </mc:Choice>
  </mc:AlternateContent>
  <xr:revisionPtr revIDLastSave="0" documentId="8_{CAB80809-8D76-4BC1-A3E3-343F0C86FDAE}" xr6:coauthVersionLast="47" xr6:coauthVersionMax="47" xr10:uidLastSave="{00000000-0000-0000-0000-000000000000}"/>
  <bookViews>
    <workbookView xWindow="-120" yWindow="-120" windowWidth="29040" windowHeight="15840" xr2:uid="{00000000-000D-0000-FFFF-FFFF00000000}"/>
  </bookViews>
  <sheets>
    <sheet name="25' 8 Stall Urban" sheetId="3" r:id="rId1"/>
  </sheets>
  <definedNames>
    <definedName name="_xlnm.Print_Area" localSheetId="0">'25'' 8 Stall Urban'!$A$1:$N$95</definedName>
  </definedNames>
  <calcPr calcId="191029"/>
  <webPublishing codePage="201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3" l="1"/>
  <c r="N27" i="3"/>
  <c r="E68" i="3" l="1"/>
  <c r="E66" i="3" l="1"/>
  <c r="E67" i="3"/>
  <c r="E69" i="3"/>
  <c r="N29" i="3" l="1"/>
  <c r="N28" i="3"/>
  <c r="E70" i="3" l="1"/>
  <c r="N63" i="3" s="1"/>
  <c r="N30" i="3" l="1"/>
  <c r="N65" i="3"/>
  <c r="N23" i="3"/>
  <c r="N32" i="3" l="1"/>
  <c r="N62" i="3" s="1"/>
  <c r="N64" i="3" s="1"/>
  <c r="N66" i="3" l="1"/>
</calcChain>
</file>

<file path=xl/sharedStrings.xml><?xml version="1.0" encoding="utf-8"?>
<sst xmlns="http://schemas.openxmlformats.org/spreadsheetml/2006/main" count="146" uniqueCount="109">
  <si>
    <t>STD</t>
  </si>
  <si>
    <t>Standard Features</t>
  </si>
  <si>
    <t>CUSTOMER:</t>
  </si>
  <si>
    <t xml:space="preserve"> CONTACT :</t>
  </si>
  <si>
    <t>QUOTE DATE :</t>
  </si>
  <si>
    <t xml:space="preserve">0770 STATE ROAD 120 </t>
  </si>
  <si>
    <t xml:space="preserve">HOWE INDIANA </t>
  </si>
  <si>
    <t>JAG MOBILE SOLUTIONS INC.</t>
  </si>
  <si>
    <t>FAX:</t>
  </si>
  <si>
    <t>ADDRESS:</t>
  </si>
  <si>
    <t>PHONE:</t>
  </si>
  <si>
    <t>ELECTRICAL/LIGHTING</t>
  </si>
  <si>
    <t>PLUMBING</t>
  </si>
  <si>
    <t>Smooth Fiberglass Ceiling Surface</t>
  </si>
  <si>
    <t>260-562-1045</t>
  </si>
  <si>
    <t>260-562-2478</t>
  </si>
  <si>
    <t>NOTES/OPTIONS</t>
  </si>
  <si>
    <t>HVAC</t>
  </si>
  <si>
    <t xml:space="preserve">CHASSIS </t>
  </si>
  <si>
    <t>Options Total</t>
  </si>
  <si>
    <t>Price</t>
  </si>
  <si>
    <t>Extended</t>
  </si>
  <si>
    <t xml:space="preserve">Options </t>
  </si>
  <si>
    <t>800-815-2557</t>
  </si>
  <si>
    <t>www.jagmobilesolutions.com</t>
  </si>
  <si>
    <t>CELL:</t>
  </si>
  <si>
    <t>BUILD DATE :</t>
  </si>
  <si>
    <t>FOB Howe Indiana:</t>
  </si>
  <si>
    <t>Quantity</t>
  </si>
  <si>
    <t xml:space="preserve">P.O . BOX 100 </t>
  </si>
  <si>
    <t>QUOTE #:</t>
  </si>
  <si>
    <t>MODEL:</t>
  </si>
  <si>
    <t xml:space="preserve">UNIT TYPE: </t>
  </si>
  <si>
    <t>To choose an option above place appropriate number in quantity</t>
  </si>
  <si>
    <t>CITY/STATE:</t>
  </si>
  <si>
    <t>Total:</t>
  </si>
  <si>
    <t>Unit Total:</t>
  </si>
  <si>
    <t>7 Pin Plug, Break Away Protection</t>
  </si>
  <si>
    <t>Converter w/ Charge Protection - 60 amp</t>
  </si>
  <si>
    <t>Full Size Deep Cell Battery, Group 24</t>
  </si>
  <si>
    <t>Water Lines Inside Trailer, Weather Protected</t>
  </si>
  <si>
    <t>Option Notes Charges:</t>
  </si>
  <si>
    <t>Phone:</t>
  </si>
  <si>
    <t>Fax:</t>
  </si>
  <si>
    <t>TERMS:</t>
  </si>
  <si>
    <t>Floor Drains, Chrome</t>
  </si>
  <si>
    <t>VIN#:</t>
  </si>
  <si>
    <t>Inlet Pressure Regulator, Brass, 40-50 psi</t>
  </si>
  <si>
    <t>Freight :</t>
  </si>
  <si>
    <t>25' Twist Lock H/D Power Cord With Adapter</t>
  </si>
  <si>
    <t>QTY</t>
  </si>
  <si>
    <t>Description</t>
  </si>
  <si>
    <t>See Additional Notes / Options Below</t>
  </si>
  <si>
    <t>Delivery miles</t>
  </si>
  <si>
    <t>CELL1:</t>
  </si>
  <si>
    <t>CELL2:</t>
  </si>
  <si>
    <t>EMAIL2:</t>
  </si>
  <si>
    <t>8 Station</t>
  </si>
  <si>
    <t xml:space="preserve">Unit must be pumped prior to transport and may not be moved loaded. </t>
  </si>
  <si>
    <t>Toll Free:</t>
  </si>
  <si>
    <t>Metered Faucets Chicago Longneck</t>
  </si>
  <si>
    <t>TRAILER FEATURES</t>
  </si>
  <si>
    <t>Exterior Woodfree Gelcoat Sides &amp; Unifiber Roof</t>
  </si>
  <si>
    <t>2-5/16" Hitch &amp; H/D Front Jack</t>
  </si>
  <si>
    <t>Seamless Gel Coat Exterior, Wood-Free Fiberglass Roof</t>
  </si>
  <si>
    <t xml:space="preserve">Unit must be pumped prior to transport and may not be moved loaded.  Options in yellow have been selected. Other options should be strongly considered. Unit can be picked up in Howe, IN or shipped 3rd party. (** Denotes Additional 20A Plug(s) Required) Unit is quoted to JAG specifications unless otherwise noted. JAG Mobile Solutions is not responsible for compliance with state, local, or other entity codes and/or requirements.     
</t>
  </si>
  <si>
    <t>City Water Fill, 3/4" Garden Hose Connection</t>
  </si>
  <si>
    <t>Stabilizing Jacks, Sidewinders</t>
  </si>
  <si>
    <t>7,000# Torsion Axle w/ Elec Brakes,EZ Lube</t>
  </si>
  <si>
    <t>25' H/D Undercoated Frame W/Site Glass</t>
  </si>
  <si>
    <r>
      <rPr>
        <b/>
        <i/>
        <sz val="10"/>
        <rFont val="Arial"/>
        <family val="2"/>
      </rPr>
      <t>Forever Floor</t>
    </r>
    <r>
      <rPr>
        <b/>
        <sz val="10"/>
        <rFont val="Arial"/>
        <family val="2"/>
      </rPr>
      <t xml:space="preserve"> Woodfree Non-Absorbant subfloor</t>
    </r>
  </si>
  <si>
    <t>Spare Tire on Aluminum Rim, Mounted Front</t>
  </si>
  <si>
    <t>Aluminum Rims Per Trailer</t>
  </si>
  <si>
    <t>LED Light Above Service Door</t>
  </si>
  <si>
    <t>Direct Charge Battery</t>
  </si>
  <si>
    <t xml:space="preserve">Apprx 970 Gallon Lined H/D Waste Tank </t>
  </si>
  <si>
    <t>Seamless Vinyl Flooring, Greystone</t>
  </si>
  <si>
    <t>Add HEPA Filter Outlet @ Rear Closet</t>
  </si>
  <si>
    <t>Approx weight:11,200#</t>
  </si>
  <si>
    <t>13,500 BTU A/C, Ducted, NO Heat Strip</t>
  </si>
  <si>
    <t>Additional Door Signs (Ea) Unisex</t>
  </si>
  <si>
    <t xml:space="preserve">8 Stall Urban </t>
  </si>
  <si>
    <t xml:space="preserve">Unit has 8 entrances, each private area has toilet sink and toilets with  vent fan, and LED lighting. </t>
  </si>
  <si>
    <t>LED Exterior &amp; DOT Safety Lights</t>
  </si>
  <si>
    <t>Occupied Lights @ Each Door</t>
  </si>
  <si>
    <t>Foot Flush Stools, White, China - 510 ps</t>
  </si>
  <si>
    <t>Wall Hung Sinks, Stainless</t>
  </si>
  <si>
    <t>16" Radial Tires &amp; 8 Hole Steel Wheels LRG</t>
  </si>
  <si>
    <r>
      <rPr>
        <b/>
        <i/>
        <sz val="10"/>
        <rFont val="Arial"/>
        <family val="2"/>
      </rPr>
      <t>JAG Exclusive Slim Line</t>
    </r>
    <r>
      <rPr>
        <b/>
        <sz val="10"/>
        <rFont val="Arial"/>
        <family val="2"/>
      </rPr>
      <t xml:space="preserve"> Cartridge Safety Stair 59"</t>
    </r>
  </si>
  <si>
    <t>Vent Fan Package, SRV Area Only, (2) Zephyrs</t>
  </si>
  <si>
    <t>Gray Pebble Walls with Treated Alum Trim</t>
  </si>
  <si>
    <t>Custom Valances in Each Stall</t>
  </si>
  <si>
    <t>Trash Receptacle, Secured</t>
  </si>
  <si>
    <t>Etched Safety Backed Mirrors, Backlit 16x30</t>
  </si>
  <si>
    <t>28T W02</t>
  </si>
  <si>
    <t>LED Interior Lighting Pkg on Dimmer w/ Bypass</t>
  </si>
  <si>
    <t>REF VIN#:</t>
  </si>
  <si>
    <t>R28' X 8'</t>
  </si>
  <si>
    <t>1J9HTGF29MH358561</t>
  </si>
  <si>
    <t>6 Gallon Water Heater**</t>
  </si>
  <si>
    <t xml:space="preserve">Door signs (8) Men's (4) Women's  </t>
  </si>
  <si>
    <t>Entry Doors, Gray Pebble, (4) 75x26 RH, (4) 75x25 LH</t>
  </si>
  <si>
    <t>300 Gallon Fresh Tank &amp; (2) 3.0 gpm Pumps</t>
  </si>
  <si>
    <t>Generator Mount for Honda EU 7000</t>
  </si>
  <si>
    <t>Propane Furnace Ducted</t>
  </si>
  <si>
    <t>1J9HTGF24NH358100</t>
  </si>
  <si>
    <t>Dakota Winterization Package 0 Degrees**: Heat Ducted to Each Stall, Service Heat, Waste Tank Heat &amp; Insulation, GFI &amp; Heat Tape at Dump Valve, Heat Strip in rear A/C.</t>
  </si>
  <si>
    <t>Revised: 1/1/2022</t>
  </si>
  <si>
    <t xml:space="preserve">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</si>
</sst>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mm/dd/yy;@"/>
    <numFmt numFmtId="166" formatCode="_(&quot;$&quot;* #,##0_);_(&quot;$&quot;* \(#,##0\);_(&quot;$&quot;* &quot;-&quot;??_);_(@_)"/>
    <numFmt numFmtId="167" formatCode="m/d/yy;@"/>
  </numFmts>
  <fonts count="51">
    <font>
      <sz val="10"/>
      <name val="Arial"/>
    </font>
    <font>
      <sz val="10"/>
      <name val="Arial"/>
      <family val="2"/>
    </font>
    <font>
      <b/>
      <sz val="10"/>
      <name val="Arial"/>
      <family val="2"/>
    </font>
    <font>
      <sz val="14"/>
      <name val="Arial"/>
      <family val="2"/>
    </font>
    <font>
      <b/>
      <i/>
      <u/>
      <sz val="10"/>
      <name val="Arial"/>
      <family val="2"/>
    </font>
    <font>
      <b/>
      <i/>
      <sz val="10"/>
      <name val="Arial"/>
      <family val="2"/>
    </font>
    <font>
      <u/>
      <sz val="10"/>
      <color indexed="12"/>
      <name val="Arial"/>
      <family val="2"/>
    </font>
    <font>
      <b/>
      <i/>
      <sz val="10"/>
      <name val="Arial"/>
      <family val="2"/>
    </font>
    <font>
      <b/>
      <i/>
      <u/>
      <sz val="14"/>
      <name val="Times New Roman"/>
      <family val="1"/>
    </font>
    <font>
      <b/>
      <i/>
      <u/>
      <sz val="24"/>
      <name val="Times New Roman"/>
      <family val="1"/>
    </font>
    <font>
      <b/>
      <i/>
      <sz val="14"/>
      <name val="Arial"/>
      <family val="2"/>
    </font>
    <font>
      <b/>
      <i/>
      <sz val="14"/>
      <name val="Franklin Gothic Condensed"/>
      <family val="2"/>
    </font>
    <font>
      <b/>
      <i/>
      <sz val="14"/>
      <name val="Arial Narrow"/>
      <family val="2"/>
    </font>
    <font>
      <sz val="14"/>
      <name val="Arial"/>
      <family val="2"/>
    </font>
    <font>
      <b/>
      <sz val="14"/>
      <name val="Arial"/>
      <family val="2"/>
    </font>
    <font>
      <u/>
      <sz val="14"/>
      <color indexed="12"/>
      <name val="Arial"/>
      <family val="2"/>
    </font>
    <font>
      <b/>
      <sz val="12"/>
      <color indexed="9"/>
      <name val="Arial"/>
      <family val="2"/>
    </font>
    <font>
      <b/>
      <i/>
      <sz val="12"/>
      <name val="Arial"/>
      <family val="2"/>
    </font>
    <font>
      <b/>
      <sz val="12"/>
      <name val="Arial"/>
      <family val="2"/>
    </font>
    <font>
      <b/>
      <i/>
      <sz val="12"/>
      <color indexed="9"/>
      <name val="Arial"/>
      <family val="2"/>
    </font>
    <font>
      <b/>
      <sz val="14"/>
      <name val="Arial"/>
      <family val="2"/>
    </font>
    <font>
      <b/>
      <sz val="11"/>
      <name val="Arial"/>
      <family val="2"/>
    </font>
    <font>
      <b/>
      <sz val="13.5"/>
      <name val="Arial"/>
      <family val="2"/>
    </font>
    <font>
      <b/>
      <sz val="14"/>
      <name val="Franklin Gothic Condensed"/>
    </font>
    <font>
      <i/>
      <sz val="12"/>
      <name val="Arial"/>
      <family val="2"/>
    </font>
    <font>
      <b/>
      <i/>
      <sz val="12"/>
      <name val="Arial"/>
      <family val="2"/>
    </font>
    <font>
      <b/>
      <i/>
      <sz val="12"/>
      <name val="Franklin Gothic Condensed"/>
    </font>
    <font>
      <b/>
      <i/>
      <sz val="14"/>
      <name val="Arial"/>
      <family val="2"/>
    </font>
    <font>
      <sz val="10"/>
      <name val="Arial"/>
      <family val="2"/>
    </font>
    <font>
      <b/>
      <i/>
      <sz val="14"/>
      <color indexed="10"/>
      <name val="Arial"/>
      <family val="2"/>
    </font>
    <font>
      <b/>
      <sz val="9"/>
      <name val="Arial"/>
      <family val="2"/>
    </font>
    <font>
      <i/>
      <sz val="10"/>
      <name val="Arial"/>
      <family val="2"/>
    </font>
    <font>
      <b/>
      <sz val="14"/>
      <color indexed="9"/>
      <name val="Arial"/>
      <family val="2"/>
    </font>
    <font>
      <b/>
      <i/>
      <sz val="12"/>
      <color indexed="10"/>
      <name val="Arial"/>
      <family val="2"/>
    </font>
    <font>
      <b/>
      <i/>
      <sz val="11"/>
      <name val="Arial"/>
      <family val="2"/>
    </font>
    <font>
      <sz val="12"/>
      <name val="Times New Roman"/>
      <family val="1"/>
    </font>
    <font>
      <b/>
      <sz val="12"/>
      <name val="Times New Roman"/>
      <family val="1"/>
    </font>
    <font>
      <b/>
      <i/>
      <sz val="12"/>
      <name val="Times New Roman"/>
      <family val="1"/>
    </font>
    <font>
      <b/>
      <i/>
      <sz val="11"/>
      <name val="Times New Roman"/>
      <family val="1"/>
    </font>
    <font>
      <b/>
      <i/>
      <sz val="12"/>
      <name val="Timesnewroman"/>
    </font>
    <font>
      <b/>
      <i/>
      <sz val="9"/>
      <name val="Arial"/>
      <family val="2"/>
    </font>
    <font>
      <b/>
      <sz val="10"/>
      <color indexed="8"/>
      <name val="Arial"/>
      <family val="2"/>
    </font>
    <font>
      <b/>
      <sz val="9"/>
      <name val="Times New Roman"/>
      <family val="1"/>
    </font>
    <font>
      <b/>
      <i/>
      <sz val="8"/>
      <color rgb="FFFF0000"/>
      <name val="Arial"/>
      <family val="2"/>
    </font>
    <font>
      <b/>
      <i/>
      <sz val="8"/>
      <color indexed="10"/>
      <name val="Arial"/>
      <family val="2"/>
    </font>
    <font>
      <b/>
      <i/>
      <sz val="8"/>
      <name val="Arial"/>
      <family val="2"/>
    </font>
    <font>
      <b/>
      <i/>
      <sz val="9"/>
      <color rgb="FFFF0000"/>
      <name val="Arial"/>
      <family val="2"/>
    </font>
    <font>
      <b/>
      <sz val="8"/>
      <name val="Arial"/>
      <family val="2"/>
    </font>
    <font>
      <b/>
      <sz val="14"/>
      <color rgb="FFFF0000"/>
      <name val="Arial"/>
      <family val="2"/>
    </font>
    <font>
      <b/>
      <i/>
      <sz val="9"/>
      <color indexed="10"/>
      <name val="Arial"/>
      <family val="2"/>
    </font>
    <font>
      <b/>
      <sz val="16"/>
      <color rgb="FFC00000"/>
      <name val="Arial"/>
      <family val="2"/>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51">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0" fontId="6" fillId="0" borderId="0" applyNumberFormat="0" applyFill="0" applyBorder="0" applyAlignment="0" applyProtection="0">
      <alignment vertical="top"/>
      <protection locked="0"/>
    </xf>
    <xf numFmtId="0" fontId="28" fillId="0" borderId="0"/>
  </cellStyleXfs>
  <cellXfs count="307">
    <xf numFmtId="0" fontId="0" fillId="0" borderId="0" xfId="0"/>
    <xf numFmtId="0" fontId="3" fillId="0" borderId="0" xfId="0" applyFont="1"/>
    <xf numFmtId="0" fontId="0" fillId="0" borderId="0" xfId="0" applyAlignment="1">
      <alignment horizontal="center"/>
    </xf>
    <xf numFmtId="0" fontId="2" fillId="0" borderId="0" xfId="0" applyFont="1" applyAlignment="1">
      <alignment horizontal="right"/>
    </xf>
    <xf numFmtId="0" fontId="2" fillId="0" borderId="0" xfId="0" applyFont="1"/>
    <xf numFmtId="0" fontId="2" fillId="0" borderId="0" xfId="0" applyFont="1" applyAlignment="1">
      <alignment horizontal="center"/>
    </xf>
    <xf numFmtId="0" fontId="8" fillId="0" borderId="0" xfId="0" applyFont="1" applyAlignment="1">
      <alignment horizontal="center"/>
    </xf>
    <xf numFmtId="0" fontId="7" fillId="0" borderId="0" xfId="0" applyFont="1"/>
    <xf numFmtId="164" fontId="5" fillId="0" borderId="0" xfId="0" applyNumberFormat="1" applyFont="1" applyAlignment="1">
      <alignment horizontal="left"/>
    </xf>
    <xf numFmtId="166" fontId="0" fillId="0" borderId="0" xfId="2" applyNumberFormat="1" applyFont="1" applyAlignment="1">
      <alignment horizontal="center"/>
    </xf>
    <xf numFmtId="0" fontId="4" fillId="0" borderId="0" xfId="0" applyFont="1" applyAlignment="1">
      <alignment horizontal="center"/>
    </xf>
    <xf numFmtId="166" fontId="2" fillId="0" borderId="0" xfId="2" applyNumberFormat="1" applyFont="1" applyAlignment="1">
      <alignment horizontal="left" vertical="top" wrapText="1"/>
    </xf>
    <xf numFmtId="166" fontId="2" fillId="0" borderId="0" xfId="2" applyNumberFormat="1" applyFont="1" applyAlignment="1">
      <alignment vertical="top" wrapText="1" readingOrder="1"/>
    </xf>
    <xf numFmtId="0" fontId="10" fillId="0" borderId="0" xfId="0" applyFont="1"/>
    <xf numFmtId="0" fontId="10" fillId="0" borderId="0" xfId="0" applyFont="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right"/>
    </xf>
    <xf numFmtId="166" fontId="14" fillId="0" borderId="0" xfId="2" applyNumberFormat="1" applyFont="1" applyAlignment="1">
      <alignment horizontal="left"/>
    </xf>
    <xf numFmtId="0" fontId="10" fillId="0" borderId="0" xfId="0" applyFont="1" applyAlignment="1">
      <alignment horizontal="center" vertical="center"/>
    </xf>
    <xf numFmtId="0" fontId="14" fillId="0" borderId="0" xfId="0" applyFont="1"/>
    <xf numFmtId="0" fontId="14" fillId="0" borderId="0" xfId="0" applyFont="1" applyAlignment="1">
      <alignment horizontal="center"/>
    </xf>
    <xf numFmtId="0" fontId="13" fillId="0" borderId="0" xfId="0" applyFont="1" applyAlignment="1">
      <alignment horizontal="center"/>
    </xf>
    <xf numFmtId="0" fontId="3" fillId="0" borderId="0" xfId="0" applyFont="1" applyAlignment="1">
      <alignment horizont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166" fontId="18" fillId="0" borderId="0" xfId="2" applyNumberFormat="1" applyFont="1" applyAlignment="1">
      <alignment vertical="top" wrapText="1" readingOrder="1"/>
    </xf>
    <xf numFmtId="164" fontId="3" fillId="0" borderId="0" xfId="0" applyNumberFormat="1" applyFont="1"/>
    <xf numFmtId="0" fontId="20" fillId="0" borderId="0" xfId="0" applyFont="1" applyAlignment="1">
      <alignment horizontal="right"/>
    </xf>
    <xf numFmtId="166" fontId="14" fillId="0" borderId="0" xfId="2" applyNumberFormat="1" applyFont="1" applyAlignment="1">
      <alignment vertical="center" wrapText="1" readingOrder="1"/>
    </xf>
    <xf numFmtId="0" fontId="14" fillId="0" borderId="0" xfId="0" applyFont="1" applyAlignment="1">
      <alignment horizontal="left" wrapText="1"/>
    </xf>
    <xf numFmtId="0" fontId="14" fillId="0" borderId="0" xfId="0" applyFont="1" applyAlignment="1">
      <alignment vertical="top" wrapText="1"/>
    </xf>
    <xf numFmtId="14" fontId="0" fillId="0" borderId="0" xfId="0" applyNumberFormat="1"/>
    <xf numFmtId="166" fontId="17" fillId="0" borderId="5" xfId="2" applyNumberFormat="1" applyFont="1" applyBorder="1" applyAlignment="1">
      <alignment horizontal="center"/>
    </xf>
    <xf numFmtId="164" fontId="17" fillId="0" borderId="6" xfId="2" applyNumberFormat="1" applyFont="1" applyBorder="1" applyAlignment="1">
      <alignment horizontal="right" vertical="top" wrapText="1"/>
    </xf>
    <xf numFmtId="166" fontId="24" fillId="0" borderId="0" xfId="2" applyNumberFormat="1" applyFont="1" applyAlignment="1">
      <alignment horizontal="center"/>
    </xf>
    <xf numFmtId="0" fontId="24" fillId="0" borderId="0" xfId="0" applyFont="1"/>
    <xf numFmtId="0" fontId="17" fillId="0" borderId="0" xfId="0" applyFont="1" applyAlignment="1">
      <alignment horizontal="right"/>
    </xf>
    <xf numFmtId="0" fontId="25" fillId="0" borderId="0" xfId="0" applyFont="1" applyAlignment="1">
      <alignment horizontal="right"/>
    </xf>
    <xf numFmtId="0" fontId="27" fillId="0" borderId="0" xfId="0" applyFont="1" applyAlignment="1">
      <alignment horizontal="center" vertical="center" wrapText="1"/>
    </xf>
    <xf numFmtId="166" fontId="3" fillId="0" borderId="0" xfId="2" applyNumberFormat="1" applyFont="1" applyAlignment="1">
      <alignment horizontal="center"/>
    </xf>
    <xf numFmtId="0" fontId="14" fillId="0" borderId="7" xfId="0" applyFont="1" applyBorder="1" applyAlignment="1">
      <alignment horizontal="center" vertical="top" wrapText="1"/>
    </xf>
    <xf numFmtId="164" fontId="14" fillId="0" borderId="0" xfId="2" applyNumberFormat="1" applyFont="1" applyAlignment="1">
      <alignment horizontal="left"/>
    </xf>
    <xf numFmtId="164" fontId="14" fillId="0" borderId="0" xfId="0" applyNumberFormat="1" applyFont="1" applyAlignment="1">
      <alignment horizontal="left"/>
    </xf>
    <xf numFmtId="0" fontId="18" fillId="2" borderId="1" xfId="0" applyFont="1" applyFill="1" applyBorder="1" applyAlignment="1">
      <alignment horizontal="center"/>
    </xf>
    <xf numFmtId="164" fontId="29" fillId="0" borderId="0" xfId="0" applyNumberFormat="1" applyFont="1" applyAlignment="1">
      <alignment horizontal="left"/>
    </xf>
    <xf numFmtId="164" fontId="17" fillId="0" borderId="0" xfId="0" applyNumberFormat="1" applyFont="1" applyAlignment="1">
      <alignment horizontal="right"/>
    </xf>
    <xf numFmtId="164" fontId="26" fillId="0" borderId="0" xfId="0" applyNumberFormat="1" applyFont="1" applyAlignment="1">
      <alignment horizontal="right"/>
    </xf>
    <xf numFmtId="0" fontId="18" fillId="0" borderId="8" xfId="0" applyFont="1" applyBorder="1" applyAlignment="1">
      <alignment horizontal="center"/>
    </xf>
    <xf numFmtId="164" fontId="18" fillId="0" borderId="8" xfId="0" applyNumberFormat="1" applyFont="1" applyBorder="1" applyAlignment="1">
      <alignment horizontal="center"/>
    </xf>
    <xf numFmtId="0" fontId="18" fillId="0" borderId="9" xfId="0" applyFont="1" applyBorder="1" applyAlignment="1">
      <alignment horizontal="center"/>
    </xf>
    <xf numFmtId="164" fontId="18" fillId="0" borderId="4" xfId="0" applyNumberFormat="1" applyFont="1" applyBorder="1" applyAlignment="1">
      <alignment horizontal="center"/>
    </xf>
    <xf numFmtId="0" fontId="18" fillId="0" borderId="10" xfId="0" applyFont="1" applyBorder="1" applyAlignment="1">
      <alignment horizontal="center"/>
    </xf>
    <xf numFmtId="3" fontId="14" fillId="0" borderId="0" xfId="0" applyNumberFormat="1" applyFont="1" applyAlignment="1">
      <alignment horizontal="right"/>
    </xf>
    <xf numFmtId="3" fontId="32" fillId="0" borderId="0" xfId="1" applyNumberFormat="1" applyFont="1" applyAlignment="1">
      <alignment horizontal="right"/>
    </xf>
    <xf numFmtId="0" fontId="31" fillId="0" borderId="0" xfId="0" applyFont="1"/>
    <xf numFmtId="0" fontId="5" fillId="0" borderId="0" xfId="0" applyFont="1"/>
    <xf numFmtId="1" fontId="18" fillId="0" borderId="11" xfId="0" applyNumberFormat="1" applyFont="1" applyBorder="1" applyAlignment="1">
      <alignment horizontal="center" vertical="center"/>
    </xf>
    <xf numFmtId="164" fontId="17" fillId="0" borderId="12" xfId="0" applyNumberFormat="1" applyFont="1" applyBorder="1" applyAlignment="1">
      <alignment horizontal="right"/>
    </xf>
    <xf numFmtId="0" fontId="34" fillId="0" borderId="13" xfId="0" applyFont="1" applyBorder="1" applyAlignment="1">
      <alignment horizontal="center" vertical="top" wrapText="1"/>
    </xf>
    <xf numFmtId="0" fontId="34" fillId="0" borderId="11" xfId="0" applyFont="1" applyBorder="1" applyAlignment="1">
      <alignment horizontal="center" vertical="top"/>
    </xf>
    <xf numFmtId="164" fontId="34" fillId="0" borderId="11" xfId="0" applyNumberFormat="1" applyFont="1" applyBorder="1" applyAlignment="1">
      <alignment horizontal="center" vertical="top"/>
    </xf>
    <xf numFmtId="166" fontId="14" fillId="0" borderId="0" xfId="2" applyNumberFormat="1" applyFont="1" applyAlignment="1">
      <alignment horizontal="center" vertical="center" wrapText="1" readingOrder="1"/>
    </xf>
    <xf numFmtId="0" fontId="35" fillId="0" borderId="0" xfId="0" applyFont="1" applyAlignment="1">
      <alignment horizontal="center"/>
    </xf>
    <xf numFmtId="0" fontId="36" fillId="0" borderId="0" xfId="0" applyFont="1" applyAlignment="1">
      <alignment horizontal="right"/>
    </xf>
    <xf numFmtId="166" fontId="36" fillId="0" borderId="0" xfId="2" applyNumberFormat="1" applyFont="1" applyAlignment="1">
      <alignment vertical="center" wrapText="1" readingOrder="1"/>
    </xf>
    <xf numFmtId="0" fontId="18" fillId="0" borderId="0" xfId="0" applyFont="1" applyAlignment="1">
      <alignment vertical="top" wrapText="1"/>
    </xf>
    <xf numFmtId="0" fontId="14" fillId="0" borderId="11" xfId="0" applyFont="1" applyBorder="1" applyAlignment="1">
      <alignment horizontal="center"/>
    </xf>
    <xf numFmtId="164" fontId="23" fillId="0" borderId="0" xfId="0" applyNumberFormat="1" applyFont="1" applyAlignment="1">
      <alignment horizontal="center"/>
    </xf>
    <xf numFmtId="164" fontId="17" fillId="0" borderId="11" xfId="0" applyNumberFormat="1" applyFont="1" applyBorder="1" applyAlignment="1">
      <alignment horizontal="center" vertical="center"/>
    </xf>
    <xf numFmtId="164" fontId="14" fillId="0" borderId="0" xfId="0" applyNumberFormat="1" applyFont="1" applyAlignment="1">
      <alignment horizontal="center"/>
    </xf>
    <xf numFmtId="0" fontId="21" fillId="0" borderId="11" xfId="0" applyFont="1" applyBorder="1" applyAlignment="1">
      <alignment horizontal="right"/>
    </xf>
    <xf numFmtId="0" fontId="37" fillId="0" borderId="0" xfId="0" applyFont="1" applyAlignment="1">
      <alignment horizontal="right"/>
    </xf>
    <xf numFmtId="0" fontId="33" fillId="0" borderId="0" xfId="0" applyFont="1" applyAlignment="1">
      <alignment horizontal="right"/>
    </xf>
    <xf numFmtId="164" fontId="14" fillId="5" borderId="20" xfId="5" applyNumberFormat="1" applyFont="1" applyFill="1" applyBorder="1"/>
    <xf numFmtId="164" fontId="14" fillId="5" borderId="21" xfId="5" applyNumberFormat="1" applyFont="1" applyFill="1" applyBorder="1"/>
    <xf numFmtId="164" fontId="17" fillId="5" borderId="21" xfId="5" applyNumberFormat="1" applyFont="1" applyFill="1" applyBorder="1" applyAlignment="1">
      <alignment horizontal="right"/>
    </xf>
    <xf numFmtId="0" fontId="13" fillId="5" borderId="22" xfId="0" applyFont="1" applyFill="1" applyBorder="1"/>
    <xf numFmtId="164" fontId="14" fillId="5" borderId="25" xfId="5" applyNumberFormat="1" applyFont="1" applyFill="1" applyBorder="1"/>
    <xf numFmtId="164" fontId="14" fillId="5" borderId="7" xfId="5" applyNumberFormat="1" applyFont="1" applyFill="1" applyBorder="1"/>
    <xf numFmtId="0" fontId="14" fillId="5" borderId="26" xfId="0" applyFont="1" applyFill="1" applyBorder="1" applyAlignment="1">
      <alignment horizontal="left"/>
    </xf>
    <xf numFmtId="0" fontId="14" fillId="0" borderId="0" xfId="2" applyNumberFormat="1" applyFont="1" applyAlignment="1">
      <alignment horizontal="left"/>
    </xf>
    <xf numFmtId="0" fontId="14" fillId="0" borderId="0" xfId="2" applyNumberFormat="1" applyFont="1" applyAlignment="1">
      <alignment horizontal="right"/>
    </xf>
    <xf numFmtId="0" fontId="18" fillId="0" borderId="37" xfId="0" applyFont="1" applyBorder="1" applyAlignment="1">
      <alignment horizontal="right"/>
    </xf>
    <xf numFmtId="164" fontId="18" fillId="0" borderId="10" xfId="0" applyNumberFormat="1" applyFont="1" applyBorder="1" applyAlignment="1">
      <alignment horizontal="center"/>
    </xf>
    <xf numFmtId="0" fontId="27" fillId="0" borderId="0" xfId="0" applyFont="1" applyAlignment="1">
      <alignment vertical="center" wrapText="1"/>
    </xf>
    <xf numFmtId="166" fontId="37" fillId="0" borderId="0" xfId="2" applyNumberFormat="1" applyFont="1" applyAlignment="1">
      <alignment vertical="center" wrapText="1" readingOrder="1"/>
    </xf>
    <xf numFmtId="0" fontId="37" fillId="0" borderId="0" xfId="0" applyFont="1" applyAlignment="1">
      <alignment wrapText="1"/>
    </xf>
    <xf numFmtId="0" fontId="37" fillId="0" borderId="0" xfId="0" applyFont="1" applyAlignment="1">
      <alignment horizontal="center"/>
    </xf>
    <xf numFmtId="0" fontId="18" fillId="0" borderId="0" xfId="0" applyFont="1" applyAlignment="1">
      <alignment horizontal="center"/>
    </xf>
    <xf numFmtId="0" fontId="18" fillId="0" borderId="33" xfId="0" applyFont="1" applyBorder="1" applyAlignment="1">
      <alignment horizontal="center"/>
    </xf>
    <xf numFmtId="0" fontId="18" fillId="0" borderId="44" xfId="0" applyFont="1" applyBorder="1" applyAlignment="1">
      <alignment horizontal="center"/>
    </xf>
    <xf numFmtId="0" fontId="18" fillId="0" borderId="34" xfId="0" applyFont="1" applyBorder="1" applyAlignment="1">
      <alignment horizontal="left"/>
    </xf>
    <xf numFmtId="0" fontId="18" fillId="0" borderId="42" xfId="0" applyFont="1" applyBorder="1" applyAlignment="1">
      <alignment horizontal="left"/>
    </xf>
    <xf numFmtId="0" fontId="21" fillId="0" borderId="34" xfId="0" applyFont="1" applyBorder="1" applyAlignment="1">
      <alignment horizontal="left"/>
    </xf>
    <xf numFmtId="166" fontId="18" fillId="0" borderId="7" xfId="2" applyNumberFormat="1" applyFont="1" applyBorder="1" applyAlignment="1">
      <alignment horizontal="right" vertical="top" wrapText="1" readingOrder="1"/>
    </xf>
    <xf numFmtId="166" fontId="18" fillId="0" borderId="0" xfId="2" applyNumberFormat="1" applyFont="1" applyAlignment="1">
      <alignment horizontal="left"/>
    </xf>
    <xf numFmtId="166" fontId="17" fillId="0" borderId="13" xfId="2" applyNumberFormat="1" applyFont="1" applyBorder="1" applyAlignment="1">
      <alignment horizontal="center"/>
    </xf>
    <xf numFmtId="166" fontId="17" fillId="0" borderId="14" xfId="2" applyNumberFormat="1" applyFont="1" applyBorder="1" applyAlignment="1">
      <alignment horizontal="center"/>
    </xf>
    <xf numFmtId="166" fontId="17" fillId="0" borderId="12" xfId="2" applyNumberFormat="1" applyFont="1" applyBorder="1" applyAlignment="1">
      <alignment horizontal="center"/>
    </xf>
    <xf numFmtId="165" fontId="18" fillId="0" borderId="0" xfId="0" applyNumberFormat="1" applyFont="1" applyAlignment="1">
      <alignment horizontal="center"/>
    </xf>
    <xf numFmtId="0" fontId="14" fillId="0" borderId="0" xfId="0" applyFont="1" applyAlignment="1">
      <alignment horizontal="center" vertical="top" wrapText="1"/>
    </xf>
    <xf numFmtId="0" fontId="0" fillId="0" borderId="20" xfId="0" applyBorder="1"/>
    <xf numFmtId="0" fontId="0" fillId="0" borderId="23" xfId="0" applyBorder="1"/>
    <xf numFmtId="0" fontId="31" fillId="0" borderId="0" xfId="0" applyFont="1" applyAlignment="1">
      <alignment horizontal="right"/>
    </xf>
    <xf numFmtId="0" fontId="18" fillId="0" borderId="0" xfId="0" applyFont="1" applyAlignment="1">
      <alignment horizontal="right"/>
    </xf>
    <xf numFmtId="0" fontId="18" fillId="0" borderId="4" xfId="0" applyFont="1" applyBorder="1" applyAlignment="1">
      <alignment horizontal="center"/>
    </xf>
    <xf numFmtId="0" fontId="42" fillId="4" borderId="0" xfId="0" applyFont="1" applyFill="1" applyAlignment="1">
      <alignment vertical="center" wrapText="1"/>
    </xf>
    <xf numFmtId="0" fontId="42" fillId="0" borderId="0" xfId="0" applyFont="1" applyAlignment="1">
      <alignment vertical="center" wrapText="1"/>
    </xf>
    <xf numFmtId="3" fontId="32" fillId="0" borderId="0" xfId="1" applyNumberFormat="1" applyFont="1" applyBorder="1" applyAlignment="1">
      <alignment horizontal="right"/>
    </xf>
    <xf numFmtId="166" fontId="0" fillId="0" borderId="0" xfId="2" applyNumberFormat="1" applyFont="1" applyBorder="1" applyAlignment="1">
      <alignment horizontal="center"/>
    </xf>
    <xf numFmtId="0" fontId="3" fillId="0" borderId="14" xfId="0" applyFont="1" applyBorder="1" applyAlignment="1">
      <alignment horizontal="center"/>
    </xf>
    <xf numFmtId="164" fontId="44" fillId="6" borderId="5" xfId="0" applyNumberFormat="1" applyFont="1" applyFill="1" applyBorder="1" applyAlignment="1">
      <alignment horizontal="center" vertical="top"/>
    </xf>
    <xf numFmtId="0" fontId="18" fillId="0" borderId="16" xfId="0" applyFont="1" applyBorder="1" applyAlignment="1">
      <alignment horizontal="left"/>
    </xf>
    <xf numFmtId="0" fontId="18" fillId="0" borderId="29" xfId="0" applyFont="1" applyBorder="1" applyAlignment="1">
      <alignment horizontal="left"/>
    </xf>
    <xf numFmtId="0" fontId="43" fillId="4" borderId="13" xfId="0" applyFont="1" applyFill="1" applyBorder="1" applyAlignment="1">
      <alignment horizontal="center" vertical="center" wrapText="1"/>
    </xf>
    <xf numFmtId="164" fontId="43" fillId="4" borderId="11" xfId="0" applyNumberFormat="1" applyFont="1" applyFill="1" applyBorder="1" applyAlignment="1">
      <alignment horizontal="center" vertical="center"/>
    </xf>
    <xf numFmtId="164" fontId="43" fillId="4" borderId="12" xfId="0" applyNumberFormat="1" applyFont="1" applyFill="1" applyBorder="1" applyAlignment="1">
      <alignment horizontal="center" vertical="center"/>
    </xf>
    <xf numFmtId="0" fontId="48" fillId="4" borderId="0" xfId="0" applyFont="1" applyFill="1" applyAlignment="1">
      <alignment horizontal="right"/>
    </xf>
    <xf numFmtId="1" fontId="18" fillId="4" borderId="6" xfId="0" applyNumberFormat="1" applyFont="1" applyFill="1" applyBorder="1" applyAlignment="1">
      <alignment horizontal="center" vertical="center"/>
    </xf>
    <xf numFmtId="164" fontId="17" fillId="4" borderId="6" xfId="0" applyNumberFormat="1" applyFont="1" applyFill="1" applyBorder="1" applyAlignment="1">
      <alignment horizontal="center" vertical="center"/>
    </xf>
    <xf numFmtId="164" fontId="17" fillId="4" borderId="26" xfId="0" applyNumberFormat="1" applyFont="1" applyFill="1" applyBorder="1" applyAlignment="1">
      <alignment horizontal="right" vertical="center"/>
    </xf>
    <xf numFmtId="164" fontId="44" fillId="4" borderId="11" xfId="0" applyNumberFormat="1" applyFont="1" applyFill="1" applyBorder="1" applyAlignment="1">
      <alignment horizontal="center" vertical="center"/>
    </xf>
    <xf numFmtId="164" fontId="44" fillId="4" borderId="12" xfId="0" applyNumberFormat="1" applyFont="1" applyFill="1" applyBorder="1" applyAlignment="1">
      <alignment horizontal="center" vertical="center"/>
    </xf>
    <xf numFmtId="0" fontId="46" fillId="4" borderId="13" xfId="0" applyFont="1" applyFill="1" applyBorder="1" applyAlignment="1">
      <alignment horizontal="center" vertical="center" wrapText="1"/>
    </xf>
    <xf numFmtId="164" fontId="46" fillId="4" borderId="11" xfId="0" applyNumberFormat="1" applyFont="1" applyFill="1" applyBorder="1" applyAlignment="1">
      <alignment horizontal="center" vertical="center"/>
    </xf>
    <xf numFmtId="164" fontId="46" fillId="4" borderId="12" xfId="0" applyNumberFormat="1" applyFont="1" applyFill="1" applyBorder="1" applyAlignment="1">
      <alignment horizontal="center" vertical="center"/>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2" xfId="0" applyFont="1" applyFill="1" applyBorder="1" applyAlignment="1">
      <alignment horizontal="left"/>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5" xfId="0" applyFont="1" applyBorder="1" applyAlignment="1">
      <alignment horizontal="left" vertical="center"/>
    </xf>
    <xf numFmtId="0" fontId="14" fillId="0" borderId="7" xfId="0" applyFont="1" applyBorder="1" applyAlignment="1">
      <alignment horizontal="left" vertical="center"/>
    </xf>
    <xf numFmtId="0" fontId="14" fillId="0" borderId="26" xfId="0" applyFont="1" applyBorder="1" applyAlignment="1">
      <alignment horizontal="left" vertical="center"/>
    </xf>
    <xf numFmtId="0" fontId="41" fillId="0" borderId="20" xfId="0" applyFont="1" applyBorder="1" applyAlignment="1">
      <alignment horizontal="center" vertical="top" wrapText="1"/>
    </xf>
    <xf numFmtId="0" fontId="41" fillId="0" borderId="21" xfId="0" applyFont="1" applyBorder="1" applyAlignment="1">
      <alignment horizontal="center" vertical="top" wrapText="1"/>
    </xf>
    <xf numFmtId="0" fontId="41" fillId="0" borderId="22" xfId="0" applyFont="1" applyBorder="1" applyAlignment="1">
      <alignment horizontal="center" vertical="top" wrapText="1"/>
    </xf>
    <xf numFmtId="0" fontId="41" fillId="0" borderId="23" xfId="0" applyFont="1" applyBorder="1" applyAlignment="1">
      <alignment horizontal="center" vertical="top" wrapText="1"/>
    </xf>
    <xf numFmtId="0" fontId="41" fillId="0" borderId="0" xfId="0" applyFont="1" applyAlignment="1">
      <alignment horizontal="center" vertical="top" wrapText="1"/>
    </xf>
    <xf numFmtId="0" fontId="41" fillId="0" borderId="24" xfId="0" applyFont="1" applyBorder="1" applyAlignment="1">
      <alignment horizontal="center" vertical="top" wrapText="1"/>
    </xf>
    <xf numFmtId="0" fontId="41" fillId="0" borderId="25" xfId="0" applyFont="1" applyBorder="1" applyAlignment="1">
      <alignment horizontal="center" vertical="top" wrapText="1"/>
    </xf>
    <xf numFmtId="0" fontId="41" fillId="0" borderId="7" xfId="0" applyFont="1" applyBorder="1" applyAlignment="1">
      <alignment horizontal="center" vertical="top" wrapText="1"/>
    </xf>
    <xf numFmtId="0" fontId="41" fillId="0" borderId="26" xfId="0" applyFont="1" applyBorder="1" applyAlignment="1">
      <alignment horizontal="center" vertical="top" wrapText="1"/>
    </xf>
    <xf numFmtId="164" fontId="17" fillId="0" borderId="13" xfId="0" applyNumberFormat="1" applyFont="1" applyBorder="1" applyAlignment="1">
      <alignment horizontal="center"/>
    </xf>
    <xf numFmtId="164" fontId="17" fillId="0" borderId="14" xfId="0" applyNumberFormat="1" applyFont="1" applyBorder="1" applyAlignment="1">
      <alignment horizontal="center"/>
    </xf>
    <xf numFmtId="164" fontId="17" fillId="0" borderId="12" xfId="0" applyNumberFormat="1" applyFont="1" applyBorder="1" applyAlignment="1">
      <alignment horizontal="center"/>
    </xf>
    <xf numFmtId="0" fontId="18" fillId="0" borderId="16" xfId="0" applyFont="1" applyBorder="1" applyAlignment="1">
      <alignment horizontal="left"/>
    </xf>
    <xf numFmtId="0" fontId="18" fillId="0" borderId="2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167" fontId="14" fillId="5" borderId="13" xfId="2" applyNumberFormat="1" applyFont="1" applyFill="1" applyBorder="1" applyAlignment="1">
      <alignment horizontal="left" vertical="center"/>
    </xf>
    <xf numFmtId="0" fontId="0" fillId="5" borderId="12" xfId="0" applyFill="1" applyBorder="1"/>
    <xf numFmtId="0" fontId="14" fillId="0" borderId="0" xfId="0" applyFont="1" applyAlignment="1">
      <alignment horizontal="right"/>
    </xf>
    <xf numFmtId="166" fontId="6" fillId="5" borderId="17" xfId="4" applyNumberFormat="1" applyFill="1" applyBorder="1" applyAlignment="1" applyProtection="1">
      <alignment horizontal="left"/>
    </xf>
    <xf numFmtId="166" fontId="14" fillId="5" borderId="19" xfId="2" applyNumberFormat="1" applyFont="1" applyFill="1" applyBorder="1" applyAlignment="1">
      <alignment horizontal="left"/>
    </xf>
    <xf numFmtId="0" fontId="48" fillId="4" borderId="17" xfId="4" applyFont="1" applyFill="1" applyBorder="1" applyAlignment="1" applyProtection="1">
      <alignment horizontal="center" vertical="center"/>
    </xf>
    <xf numFmtId="0" fontId="48" fillId="4" borderId="19" xfId="0" applyFont="1" applyFill="1" applyBorder="1" applyAlignment="1">
      <alignment horizontal="center" vertical="center"/>
    </xf>
    <xf numFmtId="166" fontId="3" fillId="5" borderId="13" xfId="2" applyNumberFormat="1" applyFont="1" applyFill="1" applyBorder="1" applyAlignment="1">
      <alignment horizontal="center"/>
    </xf>
    <xf numFmtId="166" fontId="3" fillId="5" borderId="12" xfId="2" applyNumberFormat="1" applyFont="1" applyFill="1" applyBorder="1" applyAlignment="1">
      <alignment horizontal="center"/>
    </xf>
    <xf numFmtId="166" fontId="19" fillId="3" borderId="13" xfId="2" applyNumberFormat="1" applyFont="1" applyFill="1" applyBorder="1" applyAlignment="1">
      <alignment horizontal="center"/>
    </xf>
    <xf numFmtId="166" fontId="19" fillId="3" borderId="14" xfId="2" applyNumberFormat="1" applyFont="1" applyFill="1" applyBorder="1" applyAlignment="1">
      <alignment horizontal="center"/>
    </xf>
    <xf numFmtId="166" fontId="19" fillId="3" borderId="12" xfId="2" applyNumberFormat="1" applyFont="1" applyFill="1" applyBorder="1" applyAlignment="1">
      <alignment horizontal="center"/>
    </xf>
    <xf numFmtId="0" fontId="18" fillId="0" borderId="13" xfId="0" applyFont="1" applyBorder="1" applyAlignment="1">
      <alignment horizontal="left" wrapText="1"/>
    </xf>
    <xf numFmtId="0" fontId="18" fillId="0" borderId="14" xfId="0" applyFont="1" applyBorder="1" applyAlignment="1">
      <alignment horizontal="left" wrapText="1"/>
    </xf>
    <xf numFmtId="0" fontId="18" fillId="0" borderId="12" xfId="0" applyFont="1" applyBorder="1" applyAlignment="1">
      <alignment horizontal="left" wrapText="1"/>
    </xf>
    <xf numFmtId="0" fontId="18" fillId="5" borderId="13" xfId="0" applyFont="1" applyFill="1" applyBorder="1" applyAlignment="1">
      <alignment horizontal="left"/>
    </xf>
    <xf numFmtId="0" fontId="22" fillId="5" borderId="13" xfId="0" applyFont="1" applyFill="1" applyBorder="1" applyAlignment="1">
      <alignment horizontal="left"/>
    </xf>
    <xf numFmtId="0" fontId="22" fillId="5" borderId="12" xfId="0" applyFont="1" applyFill="1" applyBorder="1" applyAlignment="1">
      <alignment horizontal="left"/>
    </xf>
    <xf numFmtId="0" fontId="16" fillId="3" borderId="13" xfId="0" applyFont="1" applyFill="1" applyBorder="1" applyAlignment="1">
      <alignment horizontal="center"/>
    </xf>
    <xf numFmtId="0" fontId="16" fillId="3" borderId="14" xfId="0" applyFont="1" applyFill="1" applyBorder="1" applyAlignment="1">
      <alignment horizontal="center"/>
    </xf>
    <xf numFmtId="0" fontId="16" fillId="3" borderId="12" xfId="0" applyFont="1" applyFill="1" applyBorder="1" applyAlignment="1">
      <alignment horizontal="center"/>
    </xf>
    <xf numFmtId="0" fontId="9" fillId="0" borderId="0" xfId="0" applyFont="1" applyAlignment="1">
      <alignment horizontal="center"/>
    </xf>
    <xf numFmtId="0" fontId="14" fillId="0" borderId="0" xfId="0" applyFont="1" applyAlignment="1">
      <alignment horizontal="center"/>
    </xf>
    <xf numFmtId="166" fontId="15" fillId="0" borderId="0" xfId="4" applyNumberFormat="1" applyFont="1" applyAlignment="1" applyProtection="1">
      <alignment horizontal="right"/>
    </xf>
    <xf numFmtId="0" fontId="14" fillId="0" borderId="0" xfId="0" applyFont="1" applyAlignment="1">
      <alignment horizontal="left"/>
    </xf>
    <xf numFmtId="167" fontId="14" fillId="5" borderId="20" xfId="2" applyNumberFormat="1" applyFont="1" applyFill="1" applyBorder="1" applyAlignment="1">
      <alignment horizontal="left" vertical="center"/>
    </xf>
    <xf numFmtId="167" fontId="14" fillId="5" borderId="22" xfId="2" applyNumberFormat="1" applyFont="1" applyFill="1" applyBorder="1" applyAlignment="1">
      <alignment horizontal="left" vertical="center"/>
    </xf>
    <xf numFmtId="167" fontId="14" fillId="5" borderId="25" xfId="2" applyNumberFormat="1" applyFont="1" applyFill="1" applyBorder="1" applyAlignment="1">
      <alignment horizontal="left" vertical="center"/>
    </xf>
    <xf numFmtId="167" fontId="14" fillId="5" borderId="26" xfId="2" applyNumberFormat="1" applyFont="1" applyFill="1" applyBorder="1" applyAlignment="1">
      <alignment horizontal="left" vertical="center"/>
    </xf>
    <xf numFmtId="0" fontId="14" fillId="5" borderId="20" xfId="0" applyFont="1" applyFill="1" applyBorder="1" applyAlignment="1">
      <alignment horizontal="left" vertical="center"/>
    </xf>
    <xf numFmtId="0" fontId="14" fillId="5" borderId="21"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26" xfId="0" applyFont="1" applyFill="1" applyBorder="1" applyAlignment="1">
      <alignment horizontal="left" vertical="center"/>
    </xf>
    <xf numFmtId="0" fontId="14" fillId="0" borderId="24" xfId="0" applyFont="1" applyBorder="1" applyAlignment="1">
      <alignment horizontal="right"/>
    </xf>
    <xf numFmtId="166" fontId="14" fillId="5" borderId="13" xfId="2" applyNumberFormat="1" applyFont="1" applyFill="1" applyBorder="1" applyAlignment="1">
      <alignment horizontal="left"/>
    </xf>
    <xf numFmtId="166" fontId="14" fillId="5" borderId="12" xfId="2" applyNumberFormat="1" applyFont="1" applyFill="1" applyBorder="1" applyAlignment="1">
      <alignment horizontal="left"/>
    </xf>
    <xf numFmtId="165" fontId="14" fillId="0" borderId="0" xfId="0" applyNumberFormat="1" applyFont="1" applyAlignment="1">
      <alignment horizontal="center" vertical="center" wrapText="1"/>
    </xf>
    <xf numFmtId="165" fontId="14" fillId="0" borderId="24" xfId="0" applyNumberFormat="1" applyFont="1" applyBorder="1" applyAlignment="1">
      <alignment horizontal="center" vertical="center" wrapText="1"/>
    </xf>
    <xf numFmtId="165" fontId="14" fillId="0" borderId="25" xfId="0" applyNumberFormat="1" applyFont="1" applyBorder="1" applyAlignment="1">
      <alignment horizontal="center" vertical="center" wrapText="1"/>
    </xf>
    <xf numFmtId="165" fontId="14" fillId="0" borderId="26" xfId="0" applyNumberFormat="1" applyFont="1" applyBorder="1" applyAlignment="1">
      <alignment horizontal="center" vertical="center" wrapText="1"/>
    </xf>
    <xf numFmtId="49" fontId="48" fillId="5" borderId="5" xfId="0" applyNumberFormat="1" applyFont="1" applyFill="1" applyBorder="1" applyAlignment="1">
      <alignment horizontal="center" vertical="center" wrapText="1"/>
    </xf>
    <xf numFmtId="49" fontId="48" fillId="5" borderId="6" xfId="0" applyNumberFormat="1" applyFont="1" applyFill="1" applyBorder="1" applyAlignment="1">
      <alignment horizontal="center" vertical="center" wrapText="1"/>
    </xf>
    <xf numFmtId="0" fontId="14" fillId="0" borderId="36" xfId="0" applyFont="1" applyBorder="1" applyAlignment="1">
      <alignment horizontal="right" vertical="center" wrapText="1"/>
    </xf>
    <xf numFmtId="0" fontId="21" fillId="0" borderId="15" xfId="0" applyFont="1" applyBorder="1" applyAlignment="1">
      <alignment horizontal="left"/>
    </xf>
    <xf numFmtId="0" fontId="21" fillId="0" borderId="16" xfId="0" applyFont="1" applyBorder="1" applyAlignment="1">
      <alignment horizontal="left"/>
    </xf>
    <xf numFmtId="0" fontId="10" fillId="0" borderId="21" xfId="0" applyFont="1" applyBorder="1" applyAlignment="1">
      <alignment horizontal="center" vertical="center" wrapText="1"/>
    </xf>
    <xf numFmtId="0" fontId="10" fillId="0" borderId="0" xfId="0" applyFont="1" applyAlignment="1">
      <alignment horizontal="center" vertical="center" wrapText="1"/>
    </xf>
    <xf numFmtId="0" fontId="21" fillId="5" borderId="20"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24" xfId="0" applyFont="1" applyFill="1" applyBorder="1" applyAlignment="1">
      <alignment horizontal="center" vertical="center" wrapText="1"/>
    </xf>
    <xf numFmtId="0" fontId="18" fillId="0" borderId="15" xfId="0" applyFont="1" applyBorder="1" applyAlignment="1">
      <alignment horizontal="left"/>
    </xf>
    <xf numFmtId="0" fontId="17" fillId="0" borderId="17" xfId="0" applyFont="1" applyBorder="1" applyAlignment="1">
      <alignment horizontal="center"/>
    </xf>
    <xf numFmtId="0" fontId="17" fillId="0" borderId="18" xfId="0" applyFont="1" applyBorder="1" applyAlignment="1">
      <alignment horizontal="center"/>
    </xf>
    <xf numFmtId="0" fontId="17" fillId="0" borderId="40" xfId="0" applyFont="1" applyBorder="1" applyAlignment="1">
      <alignment horizontal="center"/>
    </xf>
    <xf numFmtId="0" fontId="18" fillId="0" borderId="47" xfId="0" applyFont="1" applyBorder="1" applyAlignment="1">
      <alignment horizontal="left"/>
    </xf>
    <xf numFmtId="1" fontId="18" fillId="0" borderId="5" xfId="0" applyNumberFormat="1" applyFont="1" applyBorder="1" applyAlignment="1">
      <alignment horizontal="center" vertical="center"/>
    </xf>
    <xf numFmtId="1" fontId="18" fillId="0" borderId="6" xfId="0" applyNumberFormat="1" applyFont="1" applyBorder="1" applyAlignment="1">
      <alignment horizontal="center" vertical="center"/>
    </xf>
    <xf numFmtId="0" fontId="2" fillId="0" borderId="15" xfId="0" applyFont="1" applyBorder="1" applyAlignment="1">
      <alignment horizontal="left"/>
    </xf>
    <xf numFmtId="0" fontId="2" fillId="0" borderId="16" xfId="0" applyFont="1" applyBorder="1" applyAlignment="1">
      <alignment horizontal="left"/>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21" fillId="0" borderId="31" xfId="0" applyFont="1" applyBorder="1" applyAlignment="1">
      <alignment horizontal="left"/>
    </xf>
    <xf numFmtId="0" fontId="21" fillId="0" borderId="32" xfId="0" applyFont="1" applyBorder="1" applyAlignment="1">
      <alignment horizontal="left"/>
    </xf>
    <xf numFmtId="166" fontId="37" fillId="0" borderId="0" xfId="2" applyNumberFormat="1" applyFont="1" applyAlignment="1">
      <alignment horizontal="center" vertical="center" wrapText="1" readingOrder="1"/>
    </xf>
    <xf numFmtId="0" fontId="21" fillId="0" borderId="47" xfId="0" applyFont="1" applyBorder="1" applyAlignment="1">
      <alignment horizontal="left"/>
    </xf>
    <xf numFmtId="0" fontId="18" fillId="0" borderId="0" xfId="0" applyFont="1" applyAlignment="1">
      <alignment horizontal="right"/>
    </xf>
    <xf numFmtId="0" fontId="37" fillId="0" borderId="0" xfId="0" applyFont="1" applyAlignment="1">
      <alignment horizontal="center" wrapText="1"/>
    </xf>
    <xf numFmtId="0" fontId="18" fillId="0" borderId="23" xfId="0" applyFont="1" applyBorder="1" applyAlignment="1">
      <alignment horizontal="right"/>
    </xf>
    <xf numFmtId="0" fontId="43" fillId="4" borderId="13" xfId="0" applyFont="1" applyFill="1" applyBorder="1" applyAlignment="1">
      <alignment horizontal="left" vertical="center" wrapText="1"/>
    </xf>
    <xf numFmtId="0" fontId="43" fillId="4" borderId="12" xfId="0" applyFont="1" applyFill="1" applyBorder="1" applyAlignment="1">
      <alignment horizontal="left" vertical="center" wrapText="1"/>
    </xf>
    <xf numFmtId="0" fontId="49" fillId="4" borderId="13" xfId="0" applyFont="1" applyFill="1" applyBorder="1" applyAlignment="1">
      <alignment horizontal="left" vertical="center" wrapText="1"/>
    </xf>
    <xf numFmtId="0" fontId="49" fillId="4" borderId="12" xfId="0" applyFont="1" applyFill="1" applyBorder="1" applyAlignment="1">
      <alignment horizontal="left" vertical="center" wrapText="1"/>
    </xf>
    <xf numFmtId="0" fontId="46" fillId="4" borderId="13" xfId="0" applyFont="1" applyFill="1" applyBorder="1" applyAlignment="1">
      <alignment horizontal="left" vertical="center" wrapText="1"/>
    </xf>
    <xf numFmtId="0" fontId="46" fillId="4" borderId="12" xfId="0" applyFont="1" applyFill="1" applyBorder="1" applyAlignment="1">
      <alignment horizontal="left" vertical="center" wrapText="1"/>
    </xf>
    <xf numFmtId="0" fontId="21" fillId="0" borderId="50" xfId="0" applyFont="1" applyBorder="1" applyAlignment="1">
      <alignment horizontal="left"/>
    </xf>
    <xf numFmtId="0" fontId="21" fillId="0" borderId="29" xfId="0" applyFont="1" applyBorder="1" applyAlignment="1">
      <alignment horizontal="left"/>
    </xf>
    <xf numFmtId="0" fontId="21" fillId="0" borderId="30" xfId="0" applyFont="1" applyBorder="1" applyAlignment="1">
      <alignment horizontal="left"/>
    </xf>
    <xf numFmtId="164" fontId="17" fillId="0" borderId="5" xfId="0" applyNumberFormat="1" applyFont="1" applyBorder="1" applyAlignment="1">
      <alignment horizontal="center" vertical="center"/>
    </xf>
    <xf numFmtId="164" fontId="17" fillId="0" borderId="6" xfId="0" applyNumberFormat="1" applyFont="1" applyBorder="1" applyAlignment="1">
      <alignment horizontal="center" vertical="center"/>
    </xf>
    <xf numFmtId="164" fontId="40" fillId="0" borderId="13" xfId="0" applyNumberFormat="1" applyFont="1" applyBorder="1" applyAlignment="1">
      <alignment horizontal="center" vertical="top" wrapText="1"/>
    </xf>
    <xf numFmtId="164" fontId="40" fillId="0" borderId="14" xfId="0" applyNumberFormat="1" applyFont="1" applyBorder="1" applyAlignment="1">
      <alignment horizontal="center" vertical="top" wrapText="1"/>
    </xf>
    <xf numFmtId="164" fontId="40" fillId="0" borderId="12" xfId="0" applyNumberFormat="1" applyFont="1" applyBorder="1" applyAlignment="1">
      <alignment horizontal="center" vertical="top" wrapText="1"/>
    </xf>
    <xf numFmtId="0" fontId="34" fillId="0" borderId="13" xfId="0" applyFont="1" applyBorder="1" applyAlignment="1">
      <alignment horizontal="center" vertical="top" wrapText="1"/>
    </xf>
    <xf numFmtId="0" fontId="34" fillId="0" borderId="12" xfId="0" applyFont="1" applyBorder="1" applyAlignment="1">
      <alignment horizontal="center" vertical="top" wrapText="1"/>
    </xf>
    <xf numFmtId="0" fontId="45" fillId="0" borderId="20" xfId="0" applyFont="1" applyBorder="1" applyAlignment="1">
      <alignment horizontal="right" vertical="top" wrapText="1"/>
    </xf>
    <xf numFmtId="0" fontId="45" fillId="0" borderId="0" xfId="0" applyFont="1" applyAlignment="1">
      <alignment horizontal="right" vertical="top" wrapText="1"/>
    </xf>
    <xf numFmtId="0" fontId="45" fillId="0" borderId="21" xfId="0" applyFont="1" applyBorder="1" applyAlignment="1">
      <alignment horizontal="right" vertical="top" wrapText="1"/>
    </xf>
    <xf numFmtId="166" fontId="37" fillId="0" borderId="0" xfId="2" applyNumberFormat="1" applyFont="1" applyAlignment="1">
      <alignment horizontal="left" vertical="center" wrapText="1" readingOrder="1"/>
    </xf>
    <xf numFmtId="166" fontId="18" fillId="0" borderId="13" xfId="2" applyNumberFormat="1" applyFont="1" applyBorder="1" applyAlignment="1">
      <alignment horizontal="left" vertical="top" wrapText="1" readingOrder="1"/>
    </xf>
    <xf numFmtId="166" fontId="18" fillId="0" borderId="14" xfId="2" applyNumberFormat="1" applyFont="1" applyBorder="1" applyAlignment="1">
      <alignment horizontal="left" vertical="top" wrapText="1" readingOrder="1"/>
    </xf>
    <xf numFmtId="0" fontId="21" fillId="0" borderId="49"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47" fillId="0" borderId="47" xfId="0" applyFont="1" applyBorder="1" applyAlignment="1">
      <alignment horizontal="left"/>
    </xf>
    <xf numFmtId="0" fontId="47" fillId="0" borderId="15" xfId="0" applyFont="1" applyBorder="1" applyAlignment="1">
      <alignment horizontal="left"/>
    </xf>
    <xf numFmtId="0" fontId="47" fillId="0" borderId="16" xfId="0" applyFont="1" applyBorder="1" applyAlignment="1">
      <alignment horizontal="left"/>
    </xf>
    <xf numFmtId="0" fontId="3" fillId="0" borderId="0" xfId="0" applyFont="1" applyAlignment="1">
      <alignment horizontal="right"/>
    </xf>
    <xf numFmtId="0" fontId="21" fillId="2" borderId="15" xfId="0" applyFont="1" applyFill="1" applyBorder="1" applyAlignment="1">
      <alignment horizontal="left"/>
    </xf>
    <xf numFmtId="0" fontId="21" fillId="2" borderId="16" xfId="0" applyFont="1" applyFill="1" applyBorder="1" applyAlignment="1">
      <alignment horizontal="left"/>
    </xf>
    <xf numFmtId="0" fontId="2" fillId="0" borderId="48" xfId="0" applyFont="1" applyBorder="1" applyAlignment="1">
      <alignment horizontal="left"/>
    </xf>
    <xf numFmtId="0" fontId="2" fillId="0" borderId="34" xfId="0" applyFont="1" applyBorder="1" applyAlignment="1">
      <alignment horizontal="left"/>
    </xf>
    <xf numFmtId="0" fontId="2" fillId="0" borderId="31" xfId="0" applyFont="1" applyBorder="1" applyAlignment="1">
      <alignment horizontal="left"/>
    </xf>
    <xf numFmtId="0" fontId="2" fillId="0" borderId="47" xfId="0" applyFont="1" applyBorder="1" applyAlignment="1">
      <alignment horizontal="left"/>
    </xf>
    <xf numFmtId="0" fontId="17" fillId="0" borderId="45" xfId="0" applyFont="1" applyBorder="1" applyAlignment="1">
      <alignment horizontal="center"/>
    </xf>
    <xf numFmtId="0" fontId="17" fillId="0" borderId="46" xfId="0" applyFont="1" applyBorder="1" applyAlignment="1">
      <alignment horizontal="center"/>
    </xf>
    <xf numFmtId="0" fontId="17" fillId="0" borderId="41" xfId="0" applyFont="1" applyBorder="1" applyAlignment="1">
      <alignment horizontal="center"/>
    </xf>
    <xf numFmtId="0" fontId="21" fillId="4" borderId="13"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2" xfId="0" applyFont="1" applyFill="1" applyBorder="1" applyAlignment="1">
      <alignment horizontal="left" vertical="center" wrapText="1"/>
    </xf>
    <xf numFmtId="166" fontId="18" fillId="0" borderId="0" xfId="2" applyNumberFormat="1" applyFont="1" applyAlignment="1">
      <alignment horizontal="center" vertical="top" wrapText="1" readingOrder="1"/>
    </xf>
    <xf numFmtId="0" fontId="37" fillId="0" borderId="0" xfId="0" applyFont="1" applyAlignment="1">
      <alignment horizontal="left"/>
    </xf>
    <xf numFmtId="164" fontId="17" fillId="0" borderId="5" xfId="0" applyNumberFormat="1" applyFont="1" applyBorder="1" applyAlignment="1">
      <alignment horizontal="right" vertical="center"/>
    </xf>
    <xf numFmtId="164" fontId="17" fillId="0" borderId="6" xfId="0" applyNumberFormat="1" applyFont="1" applyBorder="1" applyAlignment="1">
      <alignment horizontal="right" vertical="center"/>
    </xf>
    <xf numFmtId="1" fontId="18" fillId="0" borderId="36" xfId="0" applyNumberFormat="1" applyFont="1" applyBorder="1" applyAlignment="1">
      <alignment horizontal="center" vertical="center"/>
    </xf>
    <xf numFmtId="164" fontId="17" fillId="0" borderId="36" xfId="0" applyNumberFormat="1" applyFont="1" applyBorder="1" applyAlignment="1">
      <alignment horizontal="center" vertical="center"/>
    </xf>
    <xf numFmtId="164" fontId="17" fillId="0" borderId="36" xfId="0" applyNumberFormat="1" applyFont="1" applyBorder="1" applyAlignment="1">
      <alignment horizontal="right" vertical="center"/>
    </xf>
    <xf numFmtId="0" fontId="18" fillId="0" borderId="34" xfId="0" applyFont="1" applyBorder="1" applyAlignment="1">
      <alignment horizontal="left"/>
    </xf>
    <xf numFmtId="0" fontId="30" fillId="0" borderId="27" xfId="0" applyFont="1" applyBorder="1" applyAlignment="1">
      <alignment horizontal="left"/>
    </xf>
    <xf numFmtId="0" fontId="30" fillId="0" borderId="28" xfId="0" applyFont="1" applyBorder="1" applyAlignment="1">
      <alignment horizontal="left"/>
    </xf>
    <xf numFmtId="0" fontId="18" fillId="0" borderId="27" xfId="0" applyFont="1" applyBorder="1" applyAlignment="1">
      <alignment horizontal="left"/>
    </xf>
    <xf numFmtId="0" fontId="18" fillId="0" borderId="43" xfId="0" applyFont="1" applyBorder="1" applyAlignment="1">
      <alignment horizontal="left"/>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7" fillId="0" borderId="39" xfId="0" applyFont="1" applyBorder="1" applyAlignment="1">
      <alignment horizontal="center"/>
    </xf>
    <xf numFmtId="0" fontId="17" fillId="0" borderId="35" xfId="0" applyFont="1" applyBorder="1" applyAlignment="1">
      <alignment horizontal="center"/>
    </xf>
    <xf numFmtId="0" fontId="17" fillId="0" borderId="38" xfId="0" applyFont="1" applyBorder="1" applyAlignment="1">
      <alignment horizontal="center"/>
    </xf>
    <xf numFmtId="164" fontId="17" fillId="6" borderId="17" xfId="5" applyNumberFormat="1" applyFont="1" applyFill="1" applyBorder="1" applyAlignment="1">
      <alignment horizontal="center"/>
    </xf>
    <xf numFmtId="164" fontId="17" fillId="6" borderId="19" xfId="5" applyNumberFormat="1" applyFont="1" applyFill="1" applyBorder="1" applyAlignment="1">
      <alignment horizontal="center"/>
    </xf>
    <xf numFmtId="0" fontId="30" fillId="6" borderId="11" xfId="5" applyFont="1" applyFill="1" applyBorder="1" applyAlignment="1">
      <alignment horizontal="center"/>
    </xf>
    <xf numFmtId="6" fontId="18" fillId="6" borderId="11" xfId="3" applyNumberFormat="1" applyFont="1" applyFill="1" applyBorder="1" applyAlignment="1">
      <alignment horizontal="center"/>
    </xf>
    <xf numFmtId="0" fontId="30" fillId="6" borderId="11" xfId="5" applyFont="1" applyFill="1" applyBorder="1"/>
    <xf numFmtId="0" fontId="38" fillId="6" borderId="11" xfId="0" applyFont="1" applyFill="1" applyBorder="1"/>
    <xf numFmtId="8" fontId="39" fillId="6" borderId="0" xfId="0" applyNumberFormat="1" applyFont="1" applyFill="1" applyAlignment="1">
      <alignment horizontal="center"/>
    </xf>
    <xf numFmtId="0" fontId="50" fillId="0" borderId="13" xfId="0" applyFont="1" applyBorder="1" applyAlignment="1">
      <alignment horizontal="center" vertical="center"/>
    </xf>
    <xf numFmtId="6" fontId="50" fillId="0" borderId="12" xfId="0" applyNumberFormat="1" applyFont="1" applyBorder="1" applyAlignment="1">
      <alignment horizontal="center" vertical="center"/>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0" xfId="0" applyFont="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left" vertical="center" wrapText="1"/>
    </xf>
    <xf numFmtId="0" fontId="2" fillId="0" borderId="26" xfId="0" applyFont="1" applyBorder="1" applyAlignment="1">
      <alignment horizontal="left" vertical="center" wrapText="1"/>
    </xf>
  </cellXfs>
  <cellStyles count="6">
    <cellStyle name="Comma" xfId="1" builtinId="3"/>
    <cellStyle name="Currency" xfId="2" builtinId="4"/>
    <cellStyle name="Currency 2" xfId="3" xr:uid="{00000000-0005-0000-0000-000002000000}"/>
    <cellStyle name="Hyperlink" xfId="4" builtinId="8"/>
    <cellStyle name="Normal" xfId="0" builtinId="0"/>
    <cellStyle name="Normal 2" xfId="5" xr:uid="{00000000-0005-0000-0000-00000500000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72</xdr:row>
      <xdr:rowOff>47625</xdr:rowOff>
    </xdr:from>
    <xdr:to>
      <xdr:col>3</xdr:col>
      <xdr:colOff>1271993</xdr:colOff>
      <xdr:row>79</xdr:row>
      <xdr:rowOff>95249</xdr:rowOff>
    </xdr:to>
    <xdr:pic>
      <xdr:nvPicPr>
        <xdr:cNvPr id="1448" name="Picture 25" descr="JAG_logo[1]">
          <a:extLst>
            <a:ext uri="{FF2B5EF4-FFF2-40B4-BE49-F238E27FC236}">
              <a16:creationId xmlns:a16="http://schemas.microsoft.com/office/drawing/2014/main" id="{00000000-0008-0000-0000-0000A8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3900" y="17411700"/>
          <a:ext cx="2881718" cy="1495424"/>
        </a:xfrm>
        <a:prstGeom prst="rect">
          <a:avLst/>
        </a:prstGeom>
        <a:noFill/>
        <a:ln w="9525">
          <a:noFill/>
          <a:miter lim="800000"/>
          <a:headEnd/>
          <a:tailEnd/>
        </a:ln>
      </xdr:spPr>
    </xdr:pic>
    <xdr:clientData/>
  </xdr:twoCellAnchor>
  <xdr:twoCellAnchor editAs="oneCell">
    <xdr:from>
      <xdr:col>4</xdr:col>
      <xdr:colOff>381000</xdr:colOff>
      <xdr:row>0</xdr:row>
      <xdr:rowOff>47624</xdr:rowOff>
    </xdr:from>
    <xdr:to>
      <xdr:col>10</xdr:col>
      <xdr:colOff>3548</xdr:colOff>
      <xdr:row>5</xdr:row>
      <xdr:rowOff>156210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539" t="39062" r="24121" b="23567"/>
        <a:stretch/>
      </xdr:blipFill>
      <xdr:spPr>
        <a:xfrm>
          <a:off x="3990975" y="47624"/>
          <a:ext cx="3329361" cy="1447801"/>
        </a:xfrm>
        <a:prstGeom prst="rect">
          <a:avLst/>
        </a:prstGeom>
      </xdr:spPr>
    </xdr:pic>
    <xdr:clientData/>
  </xdr:twoCellAnchor>
  <xdr:twoCellAnchor editAs="oneCell">
    <xdr:from>
      <xdr:col>6</xdr:col>
      <xdr:colOff>283443</xdr:colOff>
      <xdr:row>5</xdr:row>
      <xdr:rowOff>177801</xdr:rowOff>
    </xdr:from>
    <xdr:to>
      <xdr:col>8</xdr:col>
      <xdr:colOff>871847</xdr:colOff>
      <xdr:row>9</xdr:row>
      <xdr:rowOff>41699</xdr:rowOff>
    </xdr:to>
    <xdr:pic>
      <xdr:nvPicPr>
        <xdr:cNvPr id="21" name="Picture 8" descr="JAG_logo[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217393" y="1466851"/>
          <a:ext cx="1359294" cy="784648"/>
        </a:xfrm>
        <a:prstGeom prst="rect">
          <a:avLst/>
        </a:prstGeom>
        <a:noFill/>
        <a:ln w="9525">
          <a:noFill/>
          <a:miter lim="800000"/>
          <a:headEnd/>
          <a:tailEnd/>
        </a:ln>
      </xdr:spPr>
    </xdr:pic>
    <xdr:clientData/>
  </xdr:twoCellAnchor>
  <xdr:twoCellAnchor>
    <xdr:from>
      <xdr:col>0</xdr:col>
      <xdr:colOff>61231</xdr:colOff>
      <xdr:row>80</xdr:row>
      <xdr:rowOff>-1</xdr:rowOff>
    </xdr:from>
    <xdr:to>
      <xdr:col>7</xdr:col>
      <xdr:colOff>367393</xdr:colOff>
      <xdr:row>94</xdr:row>
      <xdr:rowOff>42180</xdr:rowOff>
    </xdr:to>
    <xdr:sp macro="" textlink="">
      <xdr:nvSpPr>
        <xdr:cNvPr id="11" name="TextBox 10">
          <a:extLst>
            <a:ext uri="{FF2B5EF4-FFF2-40B4-BE49-F238E27FC236}">
              <a16:creationId xmlns:a16="http://schemas.microsoft.com/office/drawing/2014/main" id="{A65A4B23-221A-41DA-97EF-B1C17D12327C}"/>
            </a:ext>
          </a:extLst>
        </xdr:cNvPr>
        <xdr:cNvSpPr txBox="1"/>
      </xdr:nvSpPr>
      <xdr:spPr>
        <a:xfrm>
          <a:off x="61231" y="18512517"/>
          <a:ext cx="5633358" cy="22329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8</xdr:col>
      <xdr:colOff>823231</xdr:colOff>
      <xdr:row>70</xdr:row>
      <xdr:rowOff>238125</xdr:rowOff>
    </xdr:from>
    <xdr:to>
      <xdr:col>12</xdr:col>
      <xdr:colOff>870856</xdr:colOff>
      <xdr:row>79</xdr:row>
      <xdr:rowOff>39462</xdr:rowOff>
    </xdr:to>
    <xdr:sp macro="" textlink="">
      <xdr:nvSpPr>
        <xdr:cNvPr id="13" name="TextBox 12">
          <a:extLst>
            <a:ext uri="{FF2B5EF4-FFF2-40B4-BE49-F238E27FC236}">
              <a16:creationId xmlns:a16="http://schemas.microsoft.com/office/drawing/2014/main" id="{3CC861AC-0F43-4F65-9C93-578081581B12}"/>
            </a:ext>
          </a:extLst>
        </xdr:cNvPr>
        <xdr:cNvSpPr txBox="1"/>
      </xdr:nvSpPr>
      <xdr:spPr>
        <a:xfrm>
          <a:off x="6271531" y="17040225"/>
          <a:ext cx="4533900" cy="1773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6</xdr:col>
      <xdr:colOff>57150</xdr:colOff>
      <xdr:row>57</xdr:row>
      <xdr:rowOff>85725</xdr:rowOff>
    </xdr:from>
    <xdr:to>
      <xdr:col>13</xdr:col>
      <xdr:colOff>832799</xdr:colOff>
      <xdr:row>67</xdr:row>
      <xdr:rowOff>76200</xdr:rowOff>
    </xdr:to>
    <xdr:pic>
      <xdr:nvPicPr>
        <xdr:cNvPr id="16" name="Picture 15">
          <a:extLst>
            <a:ext uri="{FF2B5EF4-FFF2-40B4-BE49-F238E27FC236}">
              <a16:creationId xmlns:a16="http://schemas.microsoft.com/office/drawing/2014/main" id="{607C7DFE-9FF4-4C59-A28C-B9F7EFA57EFD}"/>
            </a:ext>
          </a:extLst>
        </xdr:cNvPr>
        <xdr:cNvPicPr>
          <a:picLocks noChangeAspect="1"/>
        </xdr:cNvPicPr>
      </xdr:nvPicPr>
      <xdr:blipFill>
        <a:blip xmlns:r="http://schemas.openxmlformats.org/officeDocument/2006/relationships" r:embed="rId4"/>
        <a:stretch>
          <a:fillRect/>
        </a:stretch>
      </xdr:blipFill>
      <xdr:spPr>
        <a:xfrm>
          <a:off x="4762500" y="13563600"/>
          <a:ext cx="7043099" cy="2390775"/>
        </a:xfrm>
        <a:prstGeom prst="rect">
          <a:avLst/>
        </a:prstGeom>
      </xdr:spPr>
    </xdr:pic>
    <xdr:clientData/>
  </xdr:twoCellAnchor>
  <xdr:twoCellAnchor editAs="oneCell">
    <xdr:from>
      <xdr:col>5</xdr:col>
      <xdr:colOff>142875</xdr:colOff>
      <xdr:row>46</xdr:row>
      <xdr:rowOff>85725</xdr:rowOff>
    </xdr:from>
    <xdr:to>
      <xdr:col>10</xdr:col>
      <xdr:colOff>485775</xdr:colOff>
      <xdr:row>56</xdr:row>
      <xdr:rowOff>219075</xdr:rowOff>
    </xdr:to>
    <xdr:pic>
      <xdr:nvPicPr>
        <xdr:cNvPr id="17" name="Picture 16">
          <a:extLst>
            <a:ext uri="{FF2B5EF4-FFF2-40B4-BE49-F238E27FC236}">
              <a16:creationId xmlns:a16="http://schemas.microsoft.com/office/drawing/2014/main" id="{A176426C-8F00-472F-87FA-FD42F5B6118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72000" y="11029950"/>
          <a:ext cx="3238500" cy="2428875"/>
        </a:xfrm>
        <a:prstGeom prst="rect">
          <a:avLst/>
        </a:prstGeom>
      </xdr:spPr>
    </xdr:pic>
    <xdr:clientData/>
  </xdr:twoCellAnchor>
  <xdr:twoCellAnchor editAs="oneCell">
    <xdr:from>
      <xdr:col>9</xdr:col>
      <xdr:colOff>676275</xdr:colOff>
      <xdr:row>33</xdr:row>
      <xdr:rowOff>180975</xdr:rowOff>
    </xdr:from>
    <xdr:to>
      <xdr:col>13</xdr:col>
      <xdr:colOff>619125</xdr:colOff>
      <xdr:row>44</xdr:row>
      <xdr:rowOff>142875</xdr:rowOff>
    </xdr:to>
    <xdr:pic>
      <xdr:nvPicPr>
        <xdr:cNvPr id="18" name="Picture 17">
          <a:extLst>
            <a:ext uri="{FF2B5EF4-FFF2-40B4-BE49-F238E27FC236}">
              <a16:creationId xmlns:a16="http://schemas.microsoft.com/office/drawing/2014/main" id="{7C585FB5-A912-48A3-9340-1426DDC3213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1891" t="12935" r="2203" b="18683"/>
        <a:stretch/>
      </xdr:blipFill>
      <xdr:spPr>
        <a:xfrm>
          <a:off x="7077075" y="8143875"/>
          <a:ext cx="4514850" cy="2486025"/>
        </a:xfrm>
        <a:prstGeom prst="rect">
          <a:avLst/>
        </a:prstGeom>
      </xdr:spPr>
    </xdr:pic>
    <xdr:clientData/>
  </xdr:twoCellAnchor>
  <xdr:twoCellAnchor editAs="oneCell">
    <xdr:from>
      <xdr:col>5</xdr:col>
      <xdr:colOff>47624</xdr:colOff>
      <xdr:row>68</xdr:row>
      <xdr:rowOff>76203</xdr:rowOff>
    </xdr:from>
    <xdr:to>
      <xdr:col>10</xdr:col>
      <xdr:colOff>57149</xdr:colOff>
      <xdr:row>86</xdr:row>
      <xdr:rowOff>57155</xdr:rowOff>
    </xdr:to>
    <xdr:pic>
      <xdr:nvPicPr>
        <xdr:cNvPr id="2" name="Picture 1">
          <a:extLst>
            <a:ext uri="{FF2B5EF4-FFF2-40B4-BE49-F238E27FC236}">
              <a16:creationId xmlns:a16="http://schemas.microsoft.com/office/drawing/2014/main" id="{D05A7A8A-EE00-A324-AEBB-A03EF5A9D3ED}"/>
            </a:ext>
          </a:extLst>
        </xdr:cNvPr>
        <xdr:cNvPicPr>
          <a:picLocks noChangeAspect="1"/>
        </xdr:cNvPicPr>
      </xdr:nvPicPr>
      <xdr:blipFill>
        <a:blip xmlns:r="http://schemas.openxmlformats.org/officeDocument/2006/relationships" r:embed="rId7"/>
        <a:stretch>
          <a:fillRect/>
        </a:stretch>
      </xdr:blipFill>
      <xdr:spPr>
        <a:xfrm rot="5400000">
          <a:off x="4076698" y="16678279"/>
          <a:ext cx="3705227" cy="2905125"/>
        </a:xfrm>
        <a:prstGeom prst="rect">
          <a:avLst/>
        </a:prstGeom>
      </xdr:spPr>
    </xdr:pic>
    <xdr:clientData/>
  </xdr:twoCellAnchor>
  <xdr:twoCellAnchor editAs="oneCell">
    <xdr:from>
      <xdr:col>10</xdr:col>
      <xdr:colOff>228600</xdr:colOff>
      <xdr:row>68</xdr:row>
      <xdr:rowOff>85726</xdr:rowOff>
    </xdr:from>
    <xdr:to>
      <xdr:col>12</xdr:col>
      <xdr:colOff>914400</xdr:colOff>
      <xdr:row>86</xdr:row>
      <xdr:rowOff>47625</xdr:rowOff>
    </xdr:to>
    <xdr:pic>
      <xdr:nvPicPr>
        <xdr:cNvPr id="3" name="Picture 2">
          <a:extLst>
            <a:ext uri="{FF2B5EF4-FFF2-40B4-BE49-F238E27FC236}">
              <a16:creationId xmlns:a16="http://schemas.microsoft.com/office/drawing/2014/main" id="{12592A5C-C575-4A23-C9B9-A7E5C0C91366}"/>
            </a:ext>
          </a:extLst>
        </xdr:cNvPr>
        <xdr:cNvPicPr>
          <a:picLocks noChangeAspect="1"/>
        </xdr:cNvPicPr>
      </xdr:nvPicPr>
      <xdr:blipFill>
        <a:blip xmlns:r="http://schemas.openxmlformats.org/officeDocument/2006/relationships" r:embed="rId8"/>
        <a:stretch>
          <a:fillRect/>
        </a:stretch>
      </xdr:blipFill>
      <xdr:spPr>
        <a:xfrm>
          <a:off x="7553325" y="16287751"/>
          <a:ext cx="3295650" cy="36861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jagmobilesolut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2"/>
  <sheetViews>
    <sheetView showGridLines="0" tabSelected="1" view="pageBreakPreview" zoomScaleNormal="100" zoomScaleSheetLayoutView="100" workbookViewId="0">
      <selection activeCell="N71" sqref="N71"/>
    </sheetView>
  </sheetViews>
  <sheetFormatPr defaultRowHeight="12.75"/>
  <cols>
    <col min="1" max="1" width="5.85546875" customWidth="1"/>
    <col min="2" max="2" width="17.140625" customWidth="1"/>
    <col min="3" max="3" width="12" customWidth="1"/>
    <col min="4" max="4" width="19.140625" customWidth="1"/>
    <col min="5" max="5" width="12.28515625" bestFit="1" customWidth="1"/>
    <col min="6" max="6" width="4.140625" customWidth="1"/>
    <col min="7" max="7" width="4.7109375" style="2" bestFit="1" customWidth="1"/>
    <col min="8" max="8" width="6.42578125" customWidth="1"/>
    <col min="9" max="9" width="14.28515625" customWidth="1"/>
    <col min="10" max="10" width="13.85546875" customWidth="1"/>
    <col min="11" max="11" width="17.140625" style="9" bestFit="1" customWidth="1"/>
    <col min="12" max="12" width="22" customWidth="1"/>
    <col min="13" max="13" width="15.5703125" customWidth="1"/>
    <col min="14" max="14" width="14" customWidth="1"/>
  </cols>
  <sheetData>
    <row r="1" spans="1:19" ht="30">
      <c r="A1" s="178"/>
      <c r="B1" s="178"/>
      <c r="C1" s="178"/>
      <c r="D1" s="178"/>
      <c r="E1" s="178"/>
      <c r="F1" s="178"/>
      <c r="G1" s="178"/>
      <c r="H1" s="178"/>
      <c r="I1" s="178"/>
      <c r="J1" s="178"/>
      <c r="K1" s="178"/>
      <c r="L1" s="178"/>
      <c r="M1" s="178"/>
      <c r="N1" s="178"/>
    </row>
    <row r="2" spans="1:19" ht="19.5">
      <c r="F2" s="6"/>
      <c r="G2" s="6"/>
      <c r="H2" s="6"/>
      <c r="I2" s="6"/>
      <c r="J2" s="6"/>
      <c r="K2" s="6"/>
      <c r="L2" s="19" t="s">
        <v>59</v>
      </c>
      <c r="M2" s="84" t="s">
        <v>23</v>
      </c>
      <c r="N2" s="20"/>
    </row>
    <row r="3" spans="1:19" ht="18">
      <c r="B3" s="7"/>
      <c r="C3" s="7"/>
      <c r="D3" s="7"/>
      <c r="K3"/>
      <c r="L3" s="19" t="s">
        <v>42</v>
      </c>
      <c r="M3" s="181" t="s">
        <v>14</v>
      </c>
      <c r="N3" s="181"/>
    </row>
    <row r="4" spans="1:19" ht="18.75">
      <c r="A4" s="13" t="s">
        <v>7</v>
      </c>
      <c r="B4" s="13"/>
      <c r="C4" s="13"/>
      <c r="D4" s="14"/>
      <c r="K4"/>
      <c r="L4" s="19" t="s">
        <v>43</v>
      </c>
      <c r="M4" s="181" t="s">
        <v>15</v>
      </c>
      <c r="N4" s="181"/>
    </row>
    <row r="5" spans="1:19" ht="18.75">
      <c r="A5" s="15" t="s">
        <v>5</v>
      </c>
      <c r="B5" s="15"/>
      <c r="C5" s="15"/>
      <c r="K5"/>
      <c r="L5" s="180" t="s">
        <v>24</v>
      </c>
      <c r="M5" s="180"/>
      <c r="N5" s="180"/>
    </row>
    <row r="6" spans="1:19" ht="19.5" thickBot="1">
      <c r="A6" s="16" t="s">
        <v>29</v>
      </c>
      <c r="K6" s="19"/>
      <c r="L6" s="85"/>
      <c r="M6" s="179"/>
      <c r="N6" s="179"/>
    </row>
    <row r="7" spans="1:19" ht="21" thickBot="1">
      <c r="A7" s="16" t="s">
        <v>6</v>
      </c>
      <c r="B7" s="16"/>
      <c r="C7" s="17">
        <v>46746</v>
      </c>
      <c r="K7" s="1"/>
      <c r="M7" s="296" t="s">
        <v>108</v>
      </c>
      <c r="N7" s="297">
        <v>97500</v>
      </c>
    </row>
    <row r="8" spans="1:19" ht="15">
      <c r="K8" s="38"/>
      <c r="L8" s="39"/>
      <c r="M8" s="40"/>
      <c r="N8" s="5"/>
    </row>
    <row r="9" spans="1:19" ht="19.5" thickBot="1">
      <c r="A9" s="18"/>
      <c r="B9" s="18"/>
      <c r="C9" s="18"/>
      <c r="D9" s="18"/>
      <c r="E9" s="15"/>
      <c r="F9" s="15"/>
      <c r="G9" s="21"/>
      <c r="H9" s="15"/>
      <c r="I9" s="18"/>
      <c r="J9" s="18"/>
      <c r="K9" s="38"/>
      <c r="L9" s="39"/>
      <c r="M9" s="41"/>
      <c r="N9" s="5"/>
    </row>
    <row r="10" spans="1:19" ht="18" customHeight="1" thickBot="1">
      <c r="A10" s="159" t="s">
        <v>2</v>
      </c>
      <c r="B10" s="159"/>
      <c r="C10" s="186"/>
      <c r="D10" s="187"/>
      <c r="E10" s="187"/>
      <c r="F10" s="188"/>
      <c r="I10" s="159" t="s">
        <v>30</v>
      </c>
      <c r="J10" s="192"/>
      <c r="K10" s="193"/>
      <c r="L10" s="194"/>
      <c r="M10" s="40"/>
      <c r="N10" s="23"/>
    </row>
    <row r="11" spans="1:19" ht="18.75" customHeight="1" thickBot="1">
      <c r="A11" s="159"/>
      <c r="B11" s="159"/>
      <c r="C11" s="189"/>
      <c r="D11" s="190"/>
      <c r="E11" s="190"/>
      <c r="F11" s="191"/>
      <c r="G11" s="195" t="s">
        <v>26</v>
      </c>
      <c r="H11" s="196"/>
      <c r="I11" s="199"/>
      <c r="J11" s="201" t="s">
        <v>4</v>
      </c>
      <c r="K11" s="182"/>
      <c r="L11" s="183"/>
      <c r="M11" s="40"/>
      <c r="N11" s="73"/>
      <c r="S11" s="35"/>
    </row>
    <row r="12" spans="1:19" ht="18" customHeight="1" thickBot="1">
      <c r="A12" s="159" t="s">
        <v>9</v>
      </c>
      <c r="B12" s="159"/>
      <c r="C12" s="130"/>
      <c r="D12" s="131"/>
      <c r="E12" s="131"/>
      <c r="F12" s="132"/>
      <c r="G12" s="197"/>
      <c r="H12" s="198"/>
      <c r="I12" s="200"/>
      <c r="J12" s="201"/>
      <c r="K12" s="184"/>
      <c r="L12" s="185"/>
      <c r="M12" s="49"/>
      <c r="N12" s="73"/>
    </row>
    <row r="13" spans="1:19" ht="18" customHeight="1" thickBot="1">
      <c r="A13" s="22"/>
      <c r="B13" s="19" t="s">
        <v>34</v>
      </c>
      <c r="C13" s="172"/>
      <c r="D13" s="132"/>
      <c r="E13" s="74" t="s">
        <v>54</v>
      </c>
      <c r="F13" s="130"/>
      <c r="G13" s="131"/>
      <c r="H13" s="131"/>
      <c r="I13" s="132"/>
      <c r="J13" s="19" t="s">
        <v>8</v>
      </c>
      <c r="K13" s="157"/>
      <c r="L13" s="158"/>
      <c r="M13" s="50"/>
      <c r="N13" s="71"/>
    </row>
    <row r="14" spans="1:19" ht="18.75" thickBot="1">
      <c r="A14" s="19"/>
      <c r="B14" s="19" t="s">
        <v>10</v>
      </c>
      <c r="C14" s="130"/>
      <c r="D14" s="132"/>
      <c r="E14" s="74" t="s">
        <v>55</v>
      </c>
      <c r="F14" s="130"/>
      <c r="G14" s="131"/>
      <c r="H14" s="131"/>
      <c r="I14" s="132"/>
      <c r="J14" s="19" t="s">
        <v>56</v>
      </c>
      <c r="K14" s="160"/>
      <c r="L14" s="161"/>
      <c r="M14" s="289"/>
      <c r="N14" s="290"/>
    </row>
    <row r="15" spans="1:19" ht="18.75" thickBot="1">
      <c r="A15" s="159" t="s">
        <v>3</v>
      </c>
      <c r="B15" s="159"/>
      <c r="C15" s="173"/>
      <c r="D15" s="174"/>
      <c r="E15" s="86" t="s">
        <v>25</v>
      </c>
      <c r="F15" s="130"/>
      <c r="G15" s="131"/>
      <c r="H15" s="131"/>
      <c r="I15" s="132"/>
      <c r="J15" s="121" t="s">
        <v>96</v>
      </c>
      <c r="K15" s="162" t="s">
        <v>98</v>
      </c>
      <c r="L15" s="163"/>
      <c r="M15" s="291"/>
      <c r="N15" s="292"/>
    </row>
    <row r="16" spans="1:19" ht="18.75" thickBot="1">
      <c r="A16" s="159" t="s">
        <v>44</v>
      </c>
      <c r="B16" s="159"/>
      <c r="C16" s="133"/>
      <c r="D16" s="134"/>
      <c r="E16" s="134"/>
      <c r="F16" s="134"/>
      <c r="G16" s="134"/>
      <c r="H16" s="134"/>
      <c r="I16" s="135"/>
      <c r="J16" s="19" t="s">
        <v>46</v>
      </c>
      <c r="K16" s="164" t="s">
        <v>105</v>
      </c>
      <c r="L16" s="165"/>
      <c r="M16" s="293"/>
      <c r="N16" s="292"/>
    </row>
    <row r="17" spans="1:14" ht="18.75" thickBot="1">
      <c r="A17" s="22"/>
      <c r="B17" s="18"/>
      <c r="C17" s="136"/>
      <c r="D17" s="137"/>
      <c r="E17" s="137"/>
      <c r="F17" s="137"/>
      <c r="G17" s="137"/>
      <c r="H17" s="137"/>
      <c r="I17" s="138"/>
      <c r="J17" s="18"/>
      <c r="K17" s="103" t="s">
        <v>78</v>
      </c>
      <c r="L17" s="103"/>
      <c r="M17" s="294"/>
      <c r="N17" s="295"/>
    </row>
    <row r="18" spans="1:14" ht="17.45" customHeight="1">
      <c r="A18" s="159" t="s">
        <v>31</v>
      </c>
      <c r="B18" s="159"/>
      <c r="C18" s="77" t="s">
        <v>97</v>
      </c>
      <c r="D18" s="78"/>
      <c r="E18" s="79" t="s">
        <v>57</v>
      </c>
      <c r="F18" s="80"/>
      <c r="G18" s="24"/>
      <c r="H18" s="24"/>
      <c r="I18" s="139" t="s">
        <v>65</v>
      </c>
      <c r="J18" s="140"/>
      <c r="K18" s="140"/>
      <c r="L18" s="140"/>
      <c r="M18" s="140"/>
      <c r="N18" s="141"/>
    </row>
    <row r="19" spans="1:14" ht="18.75" thickBot="1">
      <c r="A19" s="159" t="s">
        <v>32</v>
      </c>
      <c r="B19" s="159"/>
      <c r="C19" s="81" t="s">
        <v>81</v>
      </c>
      <c r="D19" s="82"/>
      <c r="E19" s="82" t="s">
        <v>94</v>
      </c>
      <c r="F19" s="83"/>
      <c r="G19" s="23"/>
      <c r="I19" s="142"/>
      <c r="J19" s="143"/>
      <c r="K19" s="143"/>
      <c r="L19" s="143"/>
      <c r="M19" s="143"/>
      <c r="N19" s="144"/>
    </row>
    <row r="20" spans="1:14" ht="32.1" customHeight="1" thickBot="1">
      <c r="A20" s="5"/>
      <c r="C20" s="5"/>
      <c r="D20" s="5"/>
      <c r="F20" s="5"/>
      <c r="G20" s="5"/>
      <c r="H20" s="3"/>
      <c r="I20" s="145"/>
      <c r="J20" s="146"/>
      <c r="K20" s="146"/>
      <c r="L20" s="146"/>
      <c r="M20" s="146"/>
      <c r="N20" s="147"/>
    </row>
    <row r="21" spans="1:14" ht="16.5" thickBot="1">
      <c r="A21" s="175" t="s">
        <v>1</v>
      </c>
      <c r="B21" s="176"/>
      <c r="C21" s="176"/>
      <c r="D21" s="176"/>
      <c r="E21" s="177"/>
      <c r="G21"/>
      <c r="H21" s="10"/>
      <c r="I21" s="166" t="s">
        <v>16</v>
      </c>
      <c r="J21" s="167"/>
      <c r="K21" s="167"/>
      <c r="L21" s="167"/>
      <c r="M21" s="167"/>
      <c r="N21" s="168"/>
    </row>
    <row r="22" spans="1:14" ht="15.75" thickBot="1">
      <c r="A22" s="148" t="s">
        <v>18</v>
      </c>
      <c r="B22" s="149"/>
      <c r="C22" s="149"/>
      <c r="D22" s="149"/>
      <c r="E22" s="150"/>
      <c r="G22" s="10"/>
      <c r="I22" s="36" t="s">
        <v>28</v>
      </c>
      <c r="J22" s="100" t="s">
        <v>22</v>
      </c>
      <c r="K22" s="101"/>
      <c r="L22" s="102"/>
      <c r="M22" s="36" t="s">
        <v>20</v>
      </c>
      <c r="N22" s="36" t="s">
        <v>21</v>
      </c>
    </row>
    <row r="23" spans="1:14" ht="16.5" customHeight="1" thickBot="1">
      <c r="A23" s="53">
        <v>1</v>
      </c>
      <c r="B23" s="154" t="s">
        <v>69</v>
      </c>
      <c r="C23" s="155"/>
      <c r="D23" s="156"/>
      <c r="E23" s="54" t="s">
        <v>0</v>
      </c>
      <c r="G23" s="32"/>
      <c r="H23" s="32"/>
      <c r="I23" s="60">
        <v>1</v>
      </c>
      <c r="J23" s="169" t="s">
        <v>102</v>
      </c>
      <c r="K23" s="170"/>
      <c r="L23" s="171"/>
      <c r="M23" s="72">
        <v>2500</v>
      </c>
      <c r="N23" s="61">
        <f>I23*M23</f>
        <v>2500</v>
      </c>
    </row>
    <row r="24" spans="1:14" ht="15.75" customHeight="1">
      <c r="A24" s="26">
        <v>1</v>
      </c>
      <c r="B24" s="151" t="s">
        <v>63</v>
      </c>
      <c r="C24" s="152"/>
      <c r="D24" s="153"/>
      <c r="E24" s="51" t="s">
        <v>0</v>
      </c>
      <c r="G24" s="32"/>
      <c r="H24" s="65"/>
      <c r="I24" s="217">
        <v>1</v>
      </c>
      <c r="J24" s="298" t="s">
        <v>106</v>
      </c>
      <c r="K24" s="299"/>
      <c r="L24" s="300"/>
      <c r="M24" s="239">
        <v>3750</v>
      </c>
      <c r="N24" s="273">
        <f>I24*M24</f>
        <v>3750</v>
      </c>
    </row>
    <row r="25" spans="1:14" ht="16.5" customHeight="1">
      <c r="A25" s="26">
        <v>2</v>
      </c>
      <c r="B25" s="151" t="s">
        <v>68</v>
      </c>
      <c r="C25" s="152"/>
      <c r="D25" s="153"/>
      <c r="E25" s="52" t="s">
        <v>0</v>
      </c>
      <c r="F25" s="4"/>
      <c r="G25" s="12"/>
      <c r="H25" s="12"/>
      <c r="I25" s="275"/>
      <c r="J25" s="301"/>
      <c r="K25" s="302"/>
      <c r="L25" s="303"/>
      <c r="M25" s="276"/>
      <c r="N25" s="277"/>
    </row>
    <row r="26" spans="1:14" ht="16.5" customHeight="1" thickBot="1">
      <c r="A26" s="26">
        <v>4</v>
      </c>
      <c r="B26" s="212" t="s">
        <v>87</v>
      </c>
      <c r="C26" s="212"/>
      <c r="D26" s="151"/>
      <c r="E26" s="52" t="s">
        <v>0</v>
      </c>
      <c r="G26"/>
      <c r="I26" s="218"/>
      <c r="J26" s="304"/>
      <c r="K26" s="305"/>
      <c r="L26" s="306"/>
      <c r="M26" s="240"/>
      <c r="N26" s="274"/>
    </row>
    <row r="27" spans="1:14" ht="16.5" customHeight="1" thickBot="1">
      <c r="A27" s="26">
        <v>4</v>
      </c>
      <c r="B27" s="202" t="s">
        <v>67</v>
      </c>
      <c r="C27" s="202"/>
      <c r="D27" s="203"/>
      <c r="E27" s="52" t="s">
        <v>0</v>
      </c>
      <c r="F27" s="4"/>
      <c r="G27" s="12"/>
      <c r="H27" s="12"/>
      <c r="I27" s="122">
        <v>1</v>
      </c>
      <c r="J27" s="268" t="s">
        <v>99</v>
      </c>
      <c r="K27" s="269"/>
      <c r="L27" s="270"/>
      <c r="M27" s="123">
        <v>925</v>
      </c>
      <c r="N27" s="124">
        <f>M27*I27</f>
        <v>925</v>
      </c>
    </row>
    <row r="28" spans="1:14" ht="16.5" customHeight="1" thickBot="1">
      <c r="A28" s="26">
        <v>4</v>
      </c>
      <c r="B28" s="219" t="s">
        <v>88</v>
      </c>
      <c r="C28" s="219"/>
      <c r="D28" s="220"/>
      <c r="E28" s="51" t="s">
        <v>0</v>
      </c>
      <c r="F28" s="58"/>
      <c r="G28" s="32"/>
      <c r="H28" s="32"/>
      <c r="I28" s="60">
        <v>1</v>
      </c>
      <c r="J28" s="169" t="s">
        <v>71</v>
      </c>
      <c r="K28" s="170"/>
      <c r="L28" s="171"/>
      <c r="M28" s="72">
        <v>700</v>
      </c>
      <c r="N28" s="61">
        <f>I28*M28</f>
        <v>700</v>
      </c>
    </row>
    <row r="29" spans="1:14" ht="16.5" customHeight="1" thickBot="1">
      <c r="A29" s="26">
        <v>1</v>
      </c>
      <c r="B29" s="212" t="s">
        <v>75</v>
      </c>
      <c r="C29" s="212"/>
      <c r="D29" s="151"/>
      <c r="E29" s="51" t="s">
        <v>0</v>
      </c>
      <c r="F29" s="58"/>
      <c r="G29" s="32"/>
      <c r="H29" s="32"/>
      <c r="I29" s="60">
        <v>1</v>
      </c>
      <c r="J29" s="169" t="s">
        <v>72</v>
      </c>
      <c r="K29" s="170"/>
      <c r="L29" s="171"/>
      <c r="M29" s="72">
        <v>600</v>
      </c>
      <c r="N29" s="61">
        <f>I29*M29</f>
        <v>600</v>
      </c>
    </row>
    <row r="30" spans="1:14" ht="27.75" customHeight="1" thickBot="1">
      <c r="A30" s="27">
        <v>1</v>
      </c>
      <c r="B30" s="279" t="s">
        <v>64</v>
      </c>
      <c r="C30" s="279"/>
      <c r="D30" s="280"/>
      <c r="E30" s="55" t="s">
        <v>0</v>
      </c>
      <c r="F30" s="58"/>
      <c r="G30" s="32"/>
      <c r="H30" s="32"/>
      <c r="I30" s="60">
        <v>1</v>
      </c>
      <c r="J30" s="169" t="s">
        <v>100</v>
      </c>
      <c r="K30" s="170"/>
      <c r="L30" s="171"/>
      <c r="M30" s="72">
        <v>600</v>
      </c>
      <c r="N30" s="61">
        <f>I30*M30</f>
        <v>600</v>
      </c>
    </row>
    <row r="31" spans="1:14" ht="19.5" customHeight="1" thickBot="1">
      <c r="A31" s="283" t="s">
        <v>17</v>
      </c>
      <c r="B31" s="284"/>
      <c r="C31" s="284"/>
      <c r="D31" s="284"/>
      <c r="E31" s="285"/>
      <c r="G31" s="32"/>
      <c r="H31" s="32"/>
      <c r="I31" s="60">
        <v>1</v>
      </c>
      <c r="J31" s="169" t="s">
        <v>52</v>
      </c>
      <c r="K31" s="170"/>
      <c r="L31" s="171"/>
      <c r="M31" s="72"/>
      <c r="N31" s="61"/>
    </row>
    <row r="32" spans="1:14" ht="18.75" customHeight="1" thickBot="1">
      <c r="A32" s="28">
        <v>1</v>
      </c>
      <c r="B32" s="97" t="s">
        <v>89</v>
      </c>
      <c r="C32" s="95"/>
      <c r="D32" s="96"/>
      <c r="E32" s="93" t="s">
        <v>0</v>
      </c>
      <c r="G32" s="32"/>
      <c r="H32" s="32"/>
      <c r="I32" s="29"/>
      <c r="J32" s="250" t="s">
        <v>19</v>
      </c>
      <c r="K32" s="251"/>
      <c r="L32" s="251"/>
      <c r="M32" s="98"/>
      <c r="N32" s="37">
        <f>SUM(N23:N30)</f>
        <v>9075</v>
      </c>
    </row>
    <row r="33" spans="1:14" ht="18.75" customHeight="1" thickBot="1">
      <c r="A33" s="27">
        <v>2</v>
      </c>
      <c r="B33" s="281" t="s">
        <v>79</v>
      </c>
      <c r="C33" s="281"/>
      <c r="D33" s="282"/>
      <c r="E33" s="94" t="s">
        <v>0</v>
      </c>
      <c r="F33" s="4"/>
      <c r="G33" s="12"/>
      <c r="H33" s="12"/>
      <c r="I33" s="271" t="s">
        <v>33</v>
      </c>
      <c r="J33" s="271"/>
      <c r="K33" s="271"/>
      <c r="L33" s="271"/>
      <c r="M33" s="271"/>
      <c r="N33" s="29"/>
    </row>
    <row r="34" spans="1:14" ht="18" customHeight="1" thickBot="1">
      <c r="A34" s="286" t="s">
        <v>11</v>
      </c>
      <c r="B34" s="287"/>
      <c r="C34" s="287"/>
      <c r="D34" s="287"/>
      <c r="E34" s="288"/>
      <c r="F34" s="59"/>
      <c r="G34" s="32"/>
      <c r="H34" s="32"/>
      <c r="I34" s="29"/>
      <c r="J34" s="29"/>
      <c r="K34" s="29"/>
      <c r="L34" s="29"/>
      <c r="M34" s="29"/>
      <c r="N34" s="29"/>
    </row>
    <row r="35" spans="1:14" ht="16.350000000000001" customHeight="1">
      <c r="A35" s="28">
        <v>1</v>
      </c>
      <c r="B35" s="278" t="s">
        <v>37</v>
      </c>
      <c r="C35" s="278"/>
      <c r="D35" s="154"/>
      <c r="E35" s="54" t="s">
        <v>0</v>
      </c>
      <c r="G35" s="32"/>
      <c r="H35" s="32"/>
      <c r="I35" s="34"/>
      <c r="J35" s="34"/>
      <c r="K35" s="34"/>
      <c r="L35" s="34"/>
      <c r="M35" s="34"/>
      <c r="N35" s="34"/>
    </row>
    <row r="36" spans="1:14" ht="18.75" customHeight="1">
      <c r="A36" s="26">
        <v>1</v>
      </c>
      <c r="B36" s="212" t="s">
        <v>38</v>
      </c>
      <c r="C36" s="212"/>
      <c r="D36" s="151"/>
      <c r="E36" s="52" t="s">
        <v>0</v>
      </c>
      <c r="G36" s="32"/>
      <c r="H36" s="32"/>
      <c r="I36" s="34"/>
      <c r="J36" s="34"/>
      <c r="K36" s="34"/>
      <c r="L36" s="34"/>
      <c r="M36" s="34"/>
      <c r="N36" s="34"/>
    </row>
    <row r="37" spans="1:14" ht="18" customHeight="1">
      <c r="A37" s="26">
        <v>1</v>
      </c>
      <c r="B37" s="212" t="s">
        <v>39</v>
      </c>
      <c r="C37" s="212"/>
      <c r="D37" s="151"/>
      <c r="E37" s="52" t="s">
        <v>0</v>
      </c>
      <c r="F37" s="4"/>
      <c r="G37"/>
      <c r="H37" s="11"/>
      <c r="I37" s="34"/>
      <c r="J37" s="34"/>
      <c r="K37" s="34"/>
      <c r="L37" s="34"/>
      <c r="M37" s="34"/>
      <c r="N37" s="34"/>
    </row>
    <row r="38" spans="1:14" ht="18" customHeight="1">
      <c r="A38" s="26">
        <v>1</v>
      </c>
      <c r="B38" s="151" t="s">
        <v>74</v>
      </c>
      <c r="C38" s="152"/>
      <c r="D38" s="153"/>
      <c r="E38" s="52" t="s">
        <v>0</v>
      </c>
      <c r="G38" s="32"/>
      <c r="H38" s="32"/>
      <c r="I38" s="34"/>
      <c r="J38" s="34"/>
      <c r="K38" s="34"/>
      <c r="L38" s="34"/>
      <c r="M38" s="34"/>
      <c r="N38" s="34"/>
    </row>
    <row r="39" spans="1:14" ht="18" customHeight="1">
      <c r="A39" s="26">
        <v>1</v>
      </c>
      <c r="B39" s="212" t="s">
        <v>83</v>
      </c>
      <c r="C39" s="212"/>
      <c r="D39" s="151"/>
      <c r="E39" s="52" t="s">
        <v>0</v>
      </c>
      <c r="G39" s="32"/>
      <c r="H39" s="32"/>
      <c r="I39" s="32"/>
      <c r="J39" s="32"/>
      <c r="K39" s="32"/>
      <c r="L39" s="32"/>
      <c r="M39" s="32"/>
      <c r="N39" s="32"/>
    </row>
    <row r="40" spans="1:14" ht="18" customHeight="1">
      <c r="A40" s="26">
        <v>1</v>
      </c>
      <c r="B40" s="202" t="s">
        <v>95</v>
      </c>
      <c r="C40" s="202"/>
      <c r="D40" s="203"/>
      <c r="E40" s="52" t="s">
        <v>0</v>
      </c>
      <c r="G40" s="32"/>
      <c r="H40" s="32"/>
      <c r="I40" s="32"/>
      <c r="J40" s="32"/>
      <c r="K40" s="32"/>
      <c r="L40" s="32"/>
      <c r="M40" s="32"/>
      <c r="N40" s="32"/>
    </row>
    <row r="41" spans="1:14" ht="18.75" customHeight="1">
      <c r="A41" s="26">
        <v>1</v>
      </c>
      <c r="B41" s="116" t="s">
        <v>84</v>
      </c>
      <c r="C41" s="117"/>
      <c r="D41" s="117"/>
      <c r="E41" s="52" t="s">
        <v>0</v>
      </c>
      <c r="G41" s="32"/>
      <c r="H41" s="32"/>
      <c r="I41" s="32"/>
      <c r="J41" s="32"/>
      <c r="K41" s="32"/>
      <c r="L41" s="75"/>
      <c r="M41" s="32"/>
      <c r="N41" s="32"/>
    </row>
    <row r="42" spans="1:14" ht="18.75" customHeight="1">
      <c r="A42" s="26">
        <v>1</v>
      </c>
      <c r="B42" s="151" t="s">
        <v>73</v>
      </c>
      <c r="C42" s="152"/>
      <c r="D42" s="153"/>
      <c r="E42" s="52" t="s">
        <v>0</v>
      </c>
      <c r="F42" s="8"/>
      <c r="G42" s="33"/>
      <c r="H42" s="33"/>
      <c r="I42" s="225"/>
      <c r="J42" s="225"/>
      <c r="K42" s="68"/>
      <c r="L42" s="68"/>
      <c r="M42" s="89"/>
      <c r="N42" s="32"/>
    </row>
    <row r="43" spans="1:14" ht="18.75" customHeight="1" thickBot="1">
      <c r="A43" s="26">
        <v>1</v>
      </c>
      <c r="B43" s="202" t="s">
        <v>49</v>
      </c>
      <c r="C43" s="202"/>
      <c r="D43" s="203"/>
      <c r="E43" s="52" t="s">
        <v>0</v>
      </c>
      <c r="G43"/>
      <c r="I43" s="91"/>
      <c r="J43" s="249"/>
      <c r="K43" s="249"/>
      <c r="M43" s="272"/>
      <c r="N43" s="272"/>
    </row>
    <row r="44" spans="1:14" ht="18" customHeight="1" thickBot="1">
      <c r="A44" s="213" t="s">
        <v>12</v>
      </c>
      <c r="B44" s="214"/>
      <c r="C44" s="214"/>
      <c r="D44" s="214"/>
      <c r="E44" s="215"/>
      <c r="G44"/>
      <c r="I44" s="1"/>
      <c r="J44" s="1"/>
      <c r="M44" s="19"/>
      <c r="N44" s="45"/>
    </row>
    <row r="45" spans="1:14" ht="18" customHeight="1">
      <c r="A45" s="28">
        <v>8</v>
      </c>
      <c r="B45" s="223" t="s">
        <v>86</v>
      </c>
      <c r="C45" s="224"/>
      <c r="D45" s="224"/>
      <c r="E45" s="54" t="s">
        <v>0</v>
      </c>
      <c r="I45" s="25"/>
      <c r="J45" s="25"/>
      <c r="K45" s="43"/>
      <c r="M45" s="19"/>
      <c r="N45" s="46"/>
    </row>
    <row r="46" spans="1:14" ht="18" customHeight="1">
      <c r="A46" s="26">
        <v>8</v>
      </c>
      <c r="B46" s="212" t="s">
        <v>60</v>
      </c>
      <c r="C46" s="212"/>
      <c r="D46" s="151"/>
      <c r="E46" s="52" t="s">
        <v>0</v>
      </c>
      <c r="F46" s="59"/>
      <c r="I46" s="92"/>
      <c r="J46" s="92"/>
      <c r="K46" s="99"/>
      <c r="L46" s="99"/>
      <c r="M46" s="19"/>
      <c r="N46" s="46"/>
    </row>
    <row r="47" spans="1:14" ht="18" customHeight="1">
      <c r="A47" s="26">
        <v>8</v>
      </c>
      <c r="B47" s="212" t="s">
        <v>85</v>
      </c>
      <c r="C47" s="212"/>
      <c r="D47" s="151"/>
      <c r="E47" s="52" t="s">
        <v>0</v>
      </c>
      <c r="F47" s="2"/>
      <c r="H47" s="34"/>
      <c r="I47" s="90"/>
      <c r="J47" s="90"/>
      <c r="K47" s="90"/>
      <c r="M47" s="76"/>
      <c r="N47" s="48"/>
    </row>
    <row r="48" spans="1:14" ht="18" customHeight="1">
      <c r="A48" s="26">
        <v>1</v>
      </c>
      <c r="B48" s="212" t="s">
        <v>47</v>
      </c>
      <c r="C48" s="212"/>
      <c r="D48" s="151"/>
      <c r="E48" s="52" t="s">
        <v>0</v>
      </c>
      <c r="H48" s="34"/>
      <c r="I48" s="228"/>
      <c r="J48" s="228"/>
      <c r="K48" s="56"/>
      <c r="L48" s="57"/>
      <c r="M48" s="19"/>
      <c r="N48" s="46"/>
    </row>
    <row r="49" spans="1:16" ht="18">
      <c r="A49" s="47">
        <v>1</v>
      </c>
      <c r="B49" s="259" t="s">
        <v>66</v>
      </c>
      <c r="C49" s="259"/>
      <c r="D49" s="260"/>
      <c r="E49" s="52" t="s">
        <v>0</v>
      </c>
      <c r="H49" s="34"/>
      <c r="K49" s="69"/>
      <c r="L49" s="23"/>
      <c r="M49" s="19"/>
      <c r="N49" s="46"/>
    </row>
    <row r="50" spans="1:16" ht="18.75">
      <c r="A50" s="26">
        <v>1</v>
      </c>
      <c r="B50" s="202" t="s">
        <v>40</v>
      </c>
      <c r="C50" s="202"/>
      <c r="D50" s="203"/>
      <c r="E50" s="52" t="s">
        <v>0</v>
      </c>
      <c r="H50" s="34"/>
      <c r="K50" s="42"/>
      <c r="L50" s="42"/>
      <c r="M50" s="19"/>
      <c r="N50" s="46"/>
    </row>
    <row r="51" spans="1:16" ht="18.75" thickBot="1">
      <c r="A51" s="26">
        <v>8</v>
      </c>
      <c r="B51" s="221" t="s">
        <v>45</v>
      </c>
      <c r="C51" s="221"/>
      <c r="D51" s="222"/>
      <c r="E51" s="87" t="s">
        <v>0</v>
      </c>
      <c r="H51" s="34"/>
      <c r="I51" s="25"/>
      <c r="J51" s="25"/>
      <c r="K51" s="111"/>
      <c r="L51" s="111"/>
      <c r="M51" s="111"/>
      <c r="N51" s="111"/>
    </row>
    <row r="52" spans="1:16" ht="18.75" thickBot="1">
      <c r="A52" s="265" t="s">
        <v>61</v>
      </c>
      <c r="B52" s="266"/>
      <c r="C52" s="266"/>
      <c r="D52" s="266"/>
      <c r="E52" s="267"/>
      <c r="G52" s="3"/>
      <c r="H52" s="31"/>
      <c r="I52" s="104"/>
      <c r="J52" s="104"/>
      <c r="K52" s="111"/>
      <c r="L52" s="111"/>
      <c r="M52" s="111"/>
      <c r="N52" s="111"/>
    </row>
    <row r="53" spans="1:16" ht="18" customHeight="1">
      <c r="A53" s="109">
        <v>8</v>
      </c>
      <c r="B53" s="261" t="s">
        <v>101</v>
      </c>
      <c r="C53" s="262"/>
      <c r="D53" s="263"/>
      <c r="E53" s="54" t="s">
        <v>0</v>
      </c>
      <c r="G53" s="25"/>
      <c r="H53" s="18"/>
      <c r="I53" s="104"/>
      <c r="J53" s="104"/>
      <c r="K53" s="111"/>
      <c r="L53" s="111"/>
      <c r="M53" s="111"/>
      <c r="N53" s="111"/>
    </row>
    <row r="54" spans="1:16" ht="18.75">
      <c r="A54" s="51">
        <v>1</v>
      </c>
      <c r="B54" s="264" t="s">
        <v>70</v>
      </c>
      <c r="C54" s="219"/>
      <c r="D54" s="220"/>
      <c r="E54" s="52" t="s">
        <v>0</v>
      </c>
      <c r="G54" s="25"/>
      <c r="H54" s="19"/>
      <c r="I54" s="88"/>
      <c r="J54" s="88"/>
      <c r="K54" s="111"/>
      <c r="L54" s="111"/>
      <c r="M54" s="111"/>
      <c r="N54" s="111"/>
    </row>
    <row r="55" spans="1:16" ht="18">
      <c r="A55" s="51">
        <v>1</v>
      </c>
      <c r="B55" s="255" t="s">
        <v>62</v>
      </c>
      <c r="C55" s="256"/>
      <c r="D55" s="257"/>
      <c r="E55" s="52" t="s">
        <v>0</v>
      </c>
      <c r="F55" s="30"/>
      <c r="G55" s="66"/>
      <c r="H55" s="67"/>
    </row>
    <row r="56" spans="1:16" ht="15.75">
      <c r="A56" s="51">
        <v>1</v>
      </c>
      <c r="B56" s="226" t="s">
        <v>90</v>
      </c>
      <c r="C56" s="202"/>
      <c r="D56" s="203"/>
      <c r="E56" s="52" t="s">
        <v>0</v>
      </c>
      <c r="F56" s="91"/>
      <c r="G56" s="91"/>
      <c r="H56" s="91"/>
      <c r="K56" s="113"/>
    </row>
    <row r="57" spans="1:16" ht="18.75" thickBot="1">
      <c r="A57" s="51">
        <v>1</v>
      </c>
      <c r="B57" s="236" t="s">
        <v>91</v>
      </c>
      <c r="C57" s="237"/>
      <c r="D57" s="238"/>
      <c r="E57" s="52" t="s">
        <v>0</v>
      </c>
      <c r="F57" s="30"/>
      <c r="G57" s="258"/>
      <c r="H57" s="258"/>
      <c r="K57"/>
    </row>
    <row r="58" spans="1:16" ht="18" customHeight="1" thickBot="1">
      <c r="A58" s="51">
        <v>1</v>
      </c>
      <c r="B58" s="236" t="s">
        <v>92</v>
      </c>
      <c r="C58" s="237"/>
      <c r="D58" s="238"/>
      <c r="E58" s="52" t="s">
        <v>0</v>
      </c>
      <c r="F58" s="227"/>
      <c r="G58" s="227"/>
      <c r="H58" s="227"/>
      <c r="I58" s="114"/>
      <c r="J58" s="114"/>
      <c r="K58"/>
    </row>
    <row r="59" spans="1:16" ht="18.75" thickBot="1">
      <c r="A59" s="51">
        <v>1</v>
      </c>
      <c r="B59" s="216" t="s">
        <v>13</v>
      </c>
      <c r="C59" s="212"/>
      <c r="D59" s="151"/>
      <c r="E59" s="52" t="s">
        <v>0</v>
      </c>
      <c r="F59" s="92"/>
      <c r="G59" s="92"/>
      <c r="H59" s="92"/>
      <c r="I59" s="44"/>
      <c r="J59" s="44"/>
      <c r="K59"/>
    </row>
    <row r="60" spans="1:16" ht="18" customHeight="1">
      <c r="A60" s="51">
        <v>1</v>
      </c>
      <c r="B60" s="216" t="s">
        <v>76</v>
      </c>
      <c r="C60" s="212"/>
      <c r="D60" s="151"/>
      <c r="E60" s="52" t="s">
        <v>0</v>
      </c>
      <c r="G60" s="90"/>
      <c r="H60" s="90"/>
      <c r="K60"/>
      <c r="M60" s="19"/>
      <c r="N60" s="45"/>
    </row>
    <row r="61" spans="1:16" ht="18" customHeight="1" thickBot="1">
      <c r="A61" s="55">
        <v>8</v>
      </c>
      <c r="B61" s="252" t="s">
        <v>93</v>
      </c>
      <c r="C61" s="253"/>
      <c r="D61" s="254"/>
      <c r="E61" s="87" t="s">
        <v>0</v>
      </c>
      <c r="K61"/>
      <c r="M61" s="19"/>
      <c r="N61" s="46"/>
    </row>
    <row r="62" spans="1:16" ht="18.75" customHeight="1">
      <c r="A62" s="206" t="s">
        <v>82</v>
      </c>
      <c r="B62" s="207"/>
      <c r="C62" s="207"/>
      <c r="D62" s="207"/>
      <c r="E62" s="208"/>
      <c r="F62" s="229"/>
      <c r="G62" s="227"/>
      <c r="H62" s="227"/>
      <c r="K62"/>
      <c r="M62" s="19" t="s">
        <v>36</v>
      </c>
      <c r="N62" s="46">
        <f>N60+N61</f>
        <v>0</v>
      </c>
    </row>
    <row r="63" spans="1:16" ht="19.5" customHeight="1">
      <c r="A63" s="209"/>
      <c r="B63" s="210"/>
      <c r="C63" s="210"/>
      <c r="D63" s="210"/>
      <c r="E63" s="211"/>
      <c r="F63" s="229"/>
      <c r="G63" s="227"/>
      <c r="H63" s="227"/>
      <c r="K63"/>
      <c r="M63" s="76" t="s">
        <v>41</v>
      </c>
      <c r="N63" s="48">
        <f>E70</f>
        <v>5875</v>
      </c>
    </row>
    <row r="64" spans="1:16" ht="16.5" customHeight="1" thickBot="1">
      <c r="A64" s="209"/>
      <c r="B64" s="210"/>
      <c r="C64" s="210"/>
      <c r="D64" s="210"/>
      <c r="E64" s="211"/>
      <c r="F64" s="229"/>
      <c r="G64" s="227"/>
      <c r="H64" s="227"/>
      <c r="K64"/>
      <c r="M64" s="19" t="s">
        <v>27</v>
      </c>
      <c r="N64" s="46">
        <f>SUM(N62:N63)</f>
        <v>5875</v>
      </c>
      <c r="O64" s="110"/>
      <c r="P64" s="110"/>
    </row>
    <row r="65" spans="1:16" ht="18.75" customHeight="1" thickBot="1">
      <c r="A65" s="62" t="s">
        <v>50</v>
      </c>
      <c r="B65" s="244" t="s">
        <v>51</v>
      </c>
      <c r="C65" s="245"/>
      <c r="D65" s="63" t="s">
        <v>20</v>
      </c>
      <c r="E65" s="64" t="s">
        <v>21</v>
      </c>
      <c r="F65" s="42"/>
      <c r="K65" s="69" t="s">
        <v>53</v>
      </c>
      <c r="L65" s="70">
        <v>0</v>
      </c>
      <c r="M65" s="19" t="s">
        <v>48</v>
      </c>
      <c r="N65" s="46" t="e">
        <f>L65*#REF!</f>
        <v>#REF!</v>
      </c>
      <c r="O65" s="110"/>
      <c r="P65" s="110"/>
    </row>
    <row r="66" spans="1:16" ht="18" customHeight="1" thickBot="1">
      <c r="A66" s="118">
        <v>4</v>
      </c>
      <c r="B66" s="232" t="s">
        <v>80</v>
      </c>
      <c r="C66" s="233"/>
      <c r="D66" s="125">
        <v>20</v>
      </c>
      <c r="E66" s="126">
        <f t="shared" ref="E66:E69" si="0">A66*D66</f>
        <v>80</v>
      </c>
      <c r="K66" s="42"/>
      <c r="L66" s="42"/>
      <c r="M66" s="19" t="s">
        <v>35</v>
      </c>
      <c r="N66" s="46" t="e">
        <f>SUM(N64:N65)</f>
        <v>#REF!</v>
      </c>
      <c r="O66" s="110"/>
      <c r="P66" s="110"/>
    </row>
    <row r="67" spans="1:16" ht="24.75" customHeight="1" thickBot="1">
      <c r="A67" s="118">
        <v>1</v>
      </c>
      <c r="B67" s="230" t="s">
        <v>104</v>
      </c>
      <c r="C67" s="231"/>
      <c r="D67" s="119">
        <v>2800</v>
      </c>
      <c r="E67" s="120">
        <f t="shared" si="0"/>
        <v>2800</v>
      </c>
      <c r="I67" s="104"/>
      <c r="J67" s="104"/>
      <c r="O67" s="110"/>
      <c r="P67" s="110"/>
    </row>
    <row r="68" spans="1:16" ht="25.5" customHeight="1" thickBot="1">
      <c r="A68" s="127">
        <v>1</v>
      </c>
      <c r="B68" s="234" t="s">
        <v>103</v>
      </c>
      <c r="C68" s="235"/>
      <c r="D68" s="128">
        <v>2825</v>
      </c>
      <c r="E68" s="129">
        <f t="shared" si="0"/>
        <v>2825</v>
      </c>
      <c r="N68" s="107" t="s">
        <v>107</v>
      </c>
    </row>
    <row r="69" spans="1:16" ht="26.25" customHeight="1" thickBot="1">
      <c r="A69" s="118">
        <v>1</v>
      </c>
      <c r="B69" s="230" t="s">
        <v>77</v>
      </c>
      <c r="C69" s="231"/>
      <c r="D69" s="119">
        <v>250</v>
      </c>
      <c r="E69" s="120">
        <f t="shared" si="0"/>
        <v>250</v>
      </c>
    </row>
    <row r="70" spans="1:16" ht="24" customHeight="1" thickBot="1">
      <c r="A70" s="246" t="s">
        <v>35</v>
      </c>
      <c r="B70" s="247"/>
      <c r="C70" s="247"/>
      <c r="D70" s="248"/>
      <c r="E70" s="115">
        <f>SUM(E67:E69)</f>
        <v>5875</v>
      </c>
    </row>
    <row r="71" spans="1:16" ht="25.5" customHeight="1" thickBot="1">
      <c r="A71" s="241" t="s">
        <v>58</v>
      </c>
      <c r="B71" s="242"/>
      <c r="C71" s="242"/>
      <c r="D71" s="242"/>
      <c r="E71" s="243"/>
      <c r="F71" s="227"/>
      <c r="G71" s="227"/>
      <c r="H71" s="227"/>
    </row>
    <row r="72" spans="1:16" ht="15.75">
      <c r="A72" s="105"/>
      <c r="B72" s="204"/>
      <c r="C72" s="204"/>
      <c r="D72" s="204"/>
      <c r="F72" s="108"/>
      <c r="G72" s="108"/>
      <c r="H72" s="108"/>
    </row>
    <row r="73" spans="1:16" ht="15.75">
      <c r="A73" s="106"/>
      <c r="B73" s="205"/>
      <c r="C73" s="205"/>
      <c r="D73" s="205"/>
      <c r="F73" s="108"/>
      <c r="G73" s="108"/>
      <c r="H73" s="108"/>
    </row>
    <row r="74" spans="1:16" ht="18">
      <c r="A74" s="106"/>
      <c r="B74" s="205"/>
      <c r="C74" s="205"/>
      <c r="D74" s="205"/>
      <c r="F74" s="111"/>
      <c r="G74" s="19"/>
      <c r="H74" s="46"/>
    </row>
    <row r="75" spans="1:16" ht="18">
      <c r="A75" s="106"/>
      <c r="B75" s="205"/>
      <c r="C75" s="205"/>
      <c r="D75" s="205"/>
      <c r="F75" s="111"/>
      <c r="G75" s="19"/>
      <c r="H75" s="46"/>
    </row>
    <row r="76" spans="1:16" ht="18.75">
      <c r="A76" s="106"/>
      <c r="G76" s="76"/>
      <c r="H76" s="48"/>
    </row>
    <row r="77" spans="1:16" ht="18">
      <c r="F77" s="112"/>
      <c r="G77" s="19"/>
      <c r="H77" s="46"/>
    </row>
    <row r="81" ht="12.6" customHeight="1"/>
    <row r="82" ht="12.6" customHeight="1"/>
  </sheetData>
  <mergeCells count="104">
    <mergeCell ref="I48:J48"/>
    <mergeCell ref="I42:J42"/>
    <mergeCell ref="J27:L27"/>
    <mergeCell ref="J29:L29"/>
    <mergeCell ref="I33:M33"/>
    <mergeCell ref="M43:N43"/>
    <mergeCell ref="B47:D47"/>
    <mergeCell ref="I24:I26"/>
    <mergeCell ref="J24:L26"/>
    <mergeCell ref="M24:M26"/>
    <mergeCell ref="N24:N26"/>
    <mergeCell ref="B42:D42"/>
    <mergeCell ref="B38:D38"/>
    <mergeCell ref="B35:D35"/>
    <mergeCell ref="B29:D29"/>
    <mergeCell ref="B30:D30"/>
    <mergeCell ref="B36:D36"/>
    <mergeCell ref="B33:D33"/>
    <mergeCell ref="A31:E31"/>
    <mergeCell ref="A34:E34"/>
    <mergeCell ref="B40:D40"/>
    <mergeCell ref="J31:L31"/>
    <mergeCell ref="J30:L30"/>
    <mergeCell ref="A71:E71"/>
    <mergeCell ref="F58:H58"/>
    <mergeCell ref="B65:C65"/>
    <mergeCell ref="F64:H64"/>
    <mergeCell ref="F63:H63"/>
    <mergeCell ref="A70:D70"/>
    <mergeCell ref="B67:C67"/>
    <mergeCell ref="J43:K43"/>
    <mergeCell ref="J32:L32"/>
    <mergeCell ref="B61:D61"/>
    <mergeCell ref="B55:D55"/>
    <mergeCell ref="G57:H57"/>
    <mergeCell ref="B59:D59"/>
    <mergeCell ref="B49:D49"/>
    <mergeCell ref="B53:D53"/>
    <mergeCell ref="B54:D54"/>
    <mergeCell ref="A52:E52"/>
    <mergeCell ref="J28:L28"/>
    <mergeCell ref="B56:D56"/>
    <mergeCell ref="F71:H71"/>
    <mergeCell ref="F62:H62"/>
    <mergeCell ref="B69:C69"/>
    <mergeCell ref="B66:C66"/>
    <mergeCell ref="B68:C68"/>
    <mergeCell ref="B57:D57"/>
    <mergeCell ref="B58:D58"/>
    <mergeCell ref="B50:D50"/>
    <mergeCell ref="B72:D75"/>
    <mergeCell ref="A62:E64"/>
    <mergeCell ref="B25:D25"/>
    <mergeCell ref="B26:D26"/>
    <mergeCell ref="A44:E44"/>
    <mergeCell ref="B43:D43"/>
    <mergeCell ref="B60:D60"/>
    <mergeCell ref="B28:D28"/>
    <mergeCell ref="B48:D48"/>
    <mergeCell ref="B51:D51"/>
    <mergeCell ref="B37:D37"/>
    <mergeCell ref="B45:D45"/>
    <mergeCell ref="B39:D39"/>
    <mergeCell ref="B27:D27"/>
    <mergeCell ref="B46:D46"/>
    <mergeCell ref="A1:N1"/>
    <mergeCell ref="M6:N6"/>
    <mergeCell ref="L5:N5"/>
    <mergeCell ref="A11:B11"/>
    <mergeCell ref="M3:N3"/>
    <mergeCell ref="A10:B10"/>
    <mergeCell ref="K11:L12"/>
    <mergeCell ref="C12:F12"/>
    <mergeCell ref="M4:N4"/>
    <mergeCell ref="C10:F11"/>
    <mergeCell ref="I10:J10"/>
    <mergeCell ref="K10:L10"/>
    <mergeCell ref="G11:H12"/>
    <mergeCell ref="I11:I12"/>
    <mergeCell ref="J11:J12"/>
    <mergeCell ref="A12:B12"/>
    <mergeCell ref="F15:I15"/>
    <mergeCell ref="C16:I17"/>
    <mergeCell ref="I18:N20"/>
    <mergeCell ref="A22:E22"/>
    <mergeCell ref="B24:D24"/>
    <mergeCell ref="B23:D23"/>
    <mergeCell ref="K13:L13"/>
    <mergeCell ref="A18:B18"/>
    <mergeCell ref="K14:L14"/>
    <mergeCell ref="K15:L15"/>
    <mergeCell ref="K16:L16"/>
    <mergeCell ref="M14:N14"/>
    <mergeCell ref="I21:N21"/>
    <mergeCell ref="J23:L23"/>
    <mergeCell ref="C13:D13"/>
    <mergeCell ref="A19:B19"/>
    <mergeCell ref="C14:D14"/>
    <mergeCell ref="F13:I13"/>
    <mergeCell ref="C15:D15"/>
    <mergeCell ref="A15:B15"/>
    <mergeCell ref="A16:B16"/>
    <mergeCell ref="F14:I14"/>
    <mergeCell ref="A21:E21"/>
  </mergeCells>
  <phoneticPr fontId="0" type="noConversion"/>
  <conditionalFormatting sqref="I23:I24 I28:I31">
    <cfRule type="cellIs" dxfId="2" priority="10" stopIfTrue="1" operator="greaterThan">
      <formula>0</formula>
    </cfRule>
  </conditionalFormatting>
  <conditionalFormatting sqref="J23:J24 M23:N23 J28:N29 J30:J31 M30:N31">
    <cfRule type="expression" dxfId="1" priority="1">
      <formula>$I23</formula>
    </cfRule>
  </conditionalFormatting>
  <conditionalFormatting sqref="M24:N24">
    <cfRule type="expression" dxfId="0" priority="6">
      <formula>$I24</formula>
    </cfRule>
  </conditionalFormatting>
  <hyperlinks>
    <hyperlink ref="L5" r:id="rId1" xr:uid="{00000000-0004-0000-0000-000000000000}"/>
  </hyperlinks>
  <printOptions horizontalCentered="1" verticalCentered="1"/>
  <pageMargins left="0.21770833333333334" right="0.25812499999999999" top="0.25208333333333333" bottom="0.30114583333333333" header="0.3" footer="0.3"/>
  <pageSetup scale="46"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8 Stall Urban</vt:lpstr>
      <vt:lpstr>'25'' 8 Stall Urban'!Print_Area</vt:lpstr>
    </vt:vector>
  </TitlesOfParts>
  <Company>The Warrick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sales2</dc:creator>
  <cp:lastModifiedBy>Ashley Garrett</cp:lastModifiedBy>
  <cp:lastPrinted>2022-02-07T17:32:17Z</cp:lastPrinted>
  <dcterms:created xsi:type="dcterms:W3CDTF">2003-11-03T17:01:52Z</dcterms:created>
  <dcterms:modified xsi:type="dcterms:W3CDTF">2025-12-01T14:29:37Z</dcterms:modified>
</cp:coreProperties>
</file>